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45E53BEA-F8F4-469A-9627-12C59A51E27A}" xr6:coauthVersionLast="47" xr6:coauthVersionMax="47" xr10:uidLastSave="{00000000-0000-0000-0000-000000000000}"/>
  <bookViews>
    <workbookView xWindow="-120" yWindow="-120" windowWidth="24240" windowHeight="13140" tabRatio="832" xr2:uid="{00000000-000D-0000-FFFF-FFFF00000000}"/>
  </bookViews>
  <sheets>
    <sheet name="Est Zac" sheetId="65" r:id="rId1"/>
    <sheet name="ZAC" sheetId="101" r:id="rId2"/>
  </sheets>
  <externalReferences>
    <externalReference r:id="rId3"/>
    <externalReference r:id="rId4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0">'Est Zac'!$A$1:$F$62</definedName>
    <definedName name="_xlnm.Print_Area" localSheetId="1">ZAC!$A$1:$F$61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6" i="65" l="1"/>
  <c r="D54" i="65"/>
  <c r="C54" i="65"/>
  <c r="F46" i="65"/>
  <c r="E46" i="65"/>
  <c r="D46" i="65"/>
  <c r="C46" i="65"/>
  <c r="F40" i="101" l="1"/>
  <c r="D40" i="101"/>
  <c r="A9" i="65"/>
  <c r="F52" i="101" l="1"/>
  <c r="F53" i="101"/>
  <c r="F54" i="101"/>
  <c r="F34" i="101" l="1"/>
  <c r="F41" i="101"/>
  <c r="F51" i="101"/>
  <c r="F25" i="101"/>
  <c r="F42" i="101"/>
  <c r="F26" i="101"/>
  <c r="F43" i="101"/>
  <c r="F31" i="101"/>
  <c r="F23" i="101"/>
  <c r="F32" i="101"/>
  <c r="F24" i="101"/>
  <c r="F33" i="101"/>
  <c r="C39" i="65" l="1"/>
  <c r="C33" i="65"/>
  <c r="C27" i="65"/>
  <c r="F39" i="65"/>
  <c r="F33" i="65"/>
  <c r="F27" i="65"/>
  <c r="C10" i="101" l="1"/>
  <c r="D33" i="65"/>
  <c r="E27" i="65"/>
  <c r="E33" i="65"/>
  <c r="E39" i="65"/>
  <c r="D27" i="65"/>
  <c r="D39" i="65"/>
  <c r="F60" i="101"/>
  <c r="E10" i="101" l="1"/>
  <c r="B10" i="101"/>
  <c r="B60" i="65" l="1"/>
  <c r="B59" i="65"/>
  <c r="F54" i="65"/>
  <c r="B52" i="65"/>
  <c r="B50" i="65"/>
  <c r="B49" i="65"/>
  <c r="B48" i="65"/>
  <c r="B47" i="65"/>
  <c r="B57" i="65" l="1"/>
  <c r="D55" i="65"/>
  <c r="E54" i="65"/>
  <c r="B56" i="65"/>
  <c r="F55" i="65"/>
  <c r="E55" i="65"/>
  <c r="C55" i="65"/>
  <c r="B58" i="65"/>
  <c r="B51" i="65"/>
  <c r="B55" i="65" l="1"/>
  <c r="B54" i="65"/>
  <c r="B44" i="65" l="1"/>
  <c r="B43" i="65"/>
  <c r="B42" i="65"/>
  <c r="B41" i="65"/>
  <c r="B40" i="65"/>
  <c r="B38" i="65"/>
  <c r="B37" i="65"/>
  <c r="B36" i="65"/>
  <c r="B35" i="65"/>
  <c r="B34" i="65"/>
  <c r="B32" i="65"/>
  <c r="B31" i="65"/>
  <c r="B30" i="65"/>
  <c r="B29" i="65"/>
  <c r="B28" i="65"/>
  <c r="B26" i="65"/>
  <c r="B25" i="65"/>
  <c r="B24" i="65"/>
  <c r="B23" i="65"/>
  <c r="F22" i="65"/>
  <c r="E22" i="65"/>
  <c r="D22" i="65"/>
  <c r="C22" i="65"/>
  <c r="F21" i="65"/>
  <c r="F16" i="65" s="1"/>
  <c r="E21" i="65"/>
  <c r="E16" i="65" s="1"/>
  <c r="D21" i="65"/>
  <c r="D16" i="65" s="1"/>
  <c r="C21" i="65"/>
  <c r="C16" i="65" s="1"/>
  <c r="F20" i="65"/>
  <c r="F15" i="65" s="1"/>
  <c r="E20" i="65"/>
  <c r="E15" i="65" s="1"/>
  <c r="D20" i="65"/>
  <c r="D15" i="65" s="1"/>
  <c r="C20" i="65"/>
  <c r="C15" i="65" s="1"/>
  <c r="B15" i="65" l="1"/>
  <c r="C14" i="65"/>
  <c r="D14" i="65"/>
  <c r="E14" i="65"/>
  <c r="F14" i="65"/>
  <c r="B16" i="65"/>
  <c r="B33" i="65"/>
  <c r="D19" i="65"/>
  <c r="B21" i="65"/>
  <c r="E19" i="65"/>
  <c r="B27" i="65"/>
  <c r="B20" i="65"/>
  <c r="C19" i="65"/>
  <c r="B22" i="65"/>
  <c r="B39" i="65"/>
  <c r="F19" i="65"/>
  <c r="B14" i="65" l="1"/>
  <c r="B19" i="65"/>
  <c r="D53" i="101" l="1"/>
  <c r="D52" i="101"/>
  <c r="D54" i="101" l="1"/>
  <c r="D51" i="101" l="1"/>
  <c r="D18" i="101" l="1"/>
  <c r="F17" i="101" l="1"/>
  <c r="F18" i="101"/>
  <c r="D17" i="101"/>
  <c r="D26" i="101" l="1"/>
  <c r="D25" i="101"/>
  <c r="D30" i="101" l="1"/>
  <c r="F30" i="101" l="1"/>
  <c r="D33" i="101" l="1"/>
  <c r="D34" i="101"/>
  <c r="D35" i="101" l="1"/>
  <c r="F36" i="101" l="1"/>
  <c r="D31" i="101"/>
  <c r="F35" i="101"/>
  <c r="D36" i="101"/>
  <c r="D27" i="101" l="1"/>
  <c r="D28" i="101"/>
  <c r="D39" i="101" l="1"/>
  <c r="D19" i="101" l="1"/>
  <c r="D20" i="101"/>
  <c r="D15" i="101" l="1"/>
  <c r="D21" i="101" l="1"/>
  <c r="D14" i="101" l="1"/>
  <c r="D44" i="101" l="1"/>
  <c r="D45" i="101"/>
  <c r="D46" i="101" l="1"/>
  <c r="D32" i="101" l="1"/>
  <c r="D49" i="101" l="1"/>
  <c r="D50" i="101" l="1"/>
  <c r="F39" i="101" l="1"/>
  <c r="F20" i="101" l="1"/>
  <c r="F19" i="101"/>
  <c r="F21" i="101" l="1"/>
  <c r="F28" i="101" l="1"/>
  <c r="F15" i="101"/>
  <c r="F27" i="101"/>
  <c r="D23" i="101" l="1"/>
  <c r="F14" i="101"/>
  <c r="D24" i="101" l="1"/>
  <c r="F49" i="101" l="1"/>
  <c r="F50" i="101" l="1"/>
  <c r="D42" i="101" l="1"/>
  <c r="D43" i="101"/>
  <c r="F44" i="101"/>
  <c r="D41" i="101" l="1"/>
  <c r="F45" i="101" l="1"/>
  <c r="F46" i="101" l="1"/>
</calcChain>
</file>

<file path=xl/sharedStrings.xml><?xml version="1.0" encoding="utf-8"?>
<sst xmlns="http://schemas.openxmlformats.org/spreadsheetml/2006/main" count="124" uniqueCount="72">
  <si>
    <t>Secretaría de Educación Pública</t>
  </si>
  <si>
    <t>Dirección General de Planeación, Programación y Estadística Educativa</t>
  </si>
  <si>
    <t>Estadística educativa</t>
  </si>
  <si>
    <t>Alumnos</t>
  </si>
  <si>
    <t>Docentes</t>
  </si>
  <si>
    <t>Escuelas</t>
  </si>
  <si>
    <t>Total</t>
  </si>
  <si>
    <t>Mujeres</t>
  </si>
  <si>
    <t>Hombres</t>
  </si>
  <si>
    <t>Público</t>
  </si>
  <si>
    <t>Privado</t>
  </si>
  <si>
    <t>Educación básica</t>
  </si>
  <si>
    <t>Educación inicial</t>
  </si>
  <si>
    <t>General</t>
  </si>
  <si>
    <t>Indígena</t>
  </si>
  <si>
    <t>Educación preescolar</t>
  </si>
  <si>
    <t>Cursos comunitarios</t>
  </si>
  <si>
    <t>Educación primaria</t>
  </si>
  <si>
    <t>Educación secundaria</t>
  </si>
  <si>
    <t>Telesecundaria</t>
  </si>
  <si>
    <t>Técnica</t>
  </si>
  <si>
    <t>Bachillerato general</t>
  </si>
  <si>
    <t>Bachillerato tecnológico</t>
  </si>
  <si>
    <t>Profesional técnico bachiller</t>
  </si>
  <si>
    <t>Profesional técnico</t>
  </si>
  <si>
    <t>Licenciatura</t>
  </si>
  <si>
    <t>Normal</t>
  </si>
  <si>
    <t>Universitaria y tecnológica</t>
  </si>
  <si>
    <t>Posgrado</t>
  </si>
  <si>
    <t>Zacatecas</t>
  </si>
  <si>
    <t>Modalidad escolarizada</t>
  </si>
  <si>
    <t>Indicadores educativos</t>
  </si>
  <si>
    <t>%</t>
  </si>
  <si>
    <t>Absorción</t>
  </si>
  <si>
    <t>Nacional %</t>
  </si>
  <si>
    <t>Abandono escolar</t>
  </si>
  <si>
    <t>Reprobación</t>
  </si>
  <si>
    <t>Eficiencia terminal</t>
  </si>
  <si>
    <t>n.d.</t>
  </si>
  <si>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</si>
  <si>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</si>
  <si>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</si>
  <si>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r>
      <t>General</t>
    </r>
    <r>
      <rPr>
        <vertAlign val="superscript"/>
        <sz val="10.5"/>
        <rFont val="Noto Sans"/>
        <family val="2"/>
      </rPr>
      <t>2/</t>
    </r>
  </si>
  <si>
    <r>
      <t>General</t>
    </r>
    <r>
      <rPr>
        <vertAlign val="superscript"/>
        <sz val="10.5"/>
        <rFont val="Noto Sans"/>
        <family val="2"/>
      </rPr>
      <t>3/</t>
    </r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</si>
  <si>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</si>
  <si>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</si>
  <si>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</si>
  <si>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</si>
  <si>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</si>
  <si>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</si>
  <si>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</si>
  <si>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</si>
  <si>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</si>
  <si>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</si>
  <si>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</si>
  <si>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</si>
  <si>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</si>
  <si>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</si>
  <si>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</si>
  <si>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</si>
  <si>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</si>
  <si>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</si>
  <si>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</si>
  <si>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</si>
  <si>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</si>
  <si>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</si>
  <si>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t>Tipo / Nivel  / Servicio / Sostenimiento</t>
  </si>
  <si>
    <t>Educación media superior</t>
  </si>
  <si>
    <t>Educación superior</t>
  </si>
  <si>
    <t>Otros indicadores</t>
  </si>
  <si>
    <t>Tipo o nivel educativo / Indicador</t>
  </si>
  <si>
    <t>Septiembre,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</si>
</sst>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Noto Sans"/>
      <family val="2"/>
    </font>
    <font>
      <sz val="11"/>
      <color theme="1"/>
      <name val="Noto Sans"/>
      <family val="2"/>
    </font>
    <font>
      <b/>
      <sz val="8"/>
      <color theme="1"/>
      <name val="Noto Sans"/>
      <family val="2"/>
    </font>
    <font>
      <b/>
      <sz val="12"/>
      <name val="Noto Sans"/>
      <family val="2"/>
    </font>
    <font>
      <b/>
      <sz val="11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9"/>
      <name val="Noto Sans"/>
      <family val="2"/>
    </font>
    <font>
      <sz val="11"/>
      <color theme="0"/>
      <name val="Noto Sans"/>
      <family val="2"/>
    </font>
    <font>
      <sz val="8"/>
      <color theme="1"/>
      <name val="Noto Sans"/>
      <family val="2"/>
    </font>
    <font>
      <vertAlign val="superscript"/>
      <sz val="9"/>
      <color theme="1"/>
      <name val="Noto Sans"/>
      <family val="2"/>
    </font>
    <font>
      <b/>
      <sz val="8"/>
      <color indexed="8"/>
      <name val="Noto Sans"/>
      <family val="2"/>
    </font>
    <font>
      <vertAlign val="superscript"/>
      <sz val="8"/>
      <color theme="1"/>
      <name val="Noto Sans"/>
      <family val="2"/>
    </font>
    <font>
      <sz val="9"/>
      <color theme="1"/>
      <name val="Noto Sans"/>
      <family val="2"/>
    </font>
    <font>
      <b/>
      <sz val="10.5"/>
      <name val="Noto Sans"/>
      <family val="2"/>
    </font>
    <font>
      <sz val="10.5"/>
      <color theme="1"/>
      <name val="Noto Sans"/>
      <family val="2"/>
    </font>
    <font>
      <sz val="10.5"/>
      <name val="Noto Sans"/>
      <family val="2"/>
    </font>
    <font>
      <b/>
      <sz val="10"/>
      <color theme="1"/>
      <name val="Noto Sans"/>
      <family val="2"/>
    </font>
    <font>
      <b/>
      <vertAlign val="superscript"/>
      <sz val="10.5"/>
      <name val="Noto Sans"/>
      <family val="2"/>
    </font>
    <font>
      <vertAlign val="superscript"/>
      <sz val="10.5"/>
      <name val="Noto Sans"/>
      <family val="2"/>
    </font>
    <font>
      <vertAlign val="superscript"/>
      <sz val="10.5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0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Continuous" vertical="center"/>
    </xf>
    <xf numFmtId="0" fontId="10" fillId="0" borderId="0" xfId="0" quotePrefix="1" applyFont="1" applyAlignment="1">
      <alignment horizontal="right"/>
    </xf>
    <xf numFmtId="0" fontId="12" fillId="0" borderId="0" xfId="0" applyFont="1"/>
    <xf numFmtId="0" fontId="10" fillId="0" borderId="0" xfId="0" applyFont="1" applyAlignment="1">
      <alignment horizontal="centerContinuous"/>
    </xf>
    <xf numFmtId="0" fontId="10" fillId="0" borderId="0" xfId="0" applyFont="1"/>
    <xf numFmtId="0" fontId="10" fillId="0" borderId="0" xfId="0" quotePrefix="1" applyFont="1"/>
    <xf numFmtId="0" fontId="11" fillId="0" borderId="0" xfId="0" quotePrefix="1" applyFont="1"/>
    <xf numFmtId="0" fontId="11" fillId="0" borderId="0" xfId="0" applyFont="1"/>
    <xf numFmtId="0" fontId="5" fillId="0" borderId="0" xfId="0" quotePrefix="1" applyFont="1"/>
    <xf numFmtId="0" fontId="13" fillId="0" borderId="0" xfId="0" applyFont="1"/>
    <xf numFmtId="0" fontId="13" fillId="0" borderId="0" xfId="0" quotePrefix="1" applyFont="1"/>
    <xf numFmtId="0" fontId="13" fillId="0" borderId="0" xfId="0" applyFont="1" applyAlignment="1">
      <alignment horizontal="left" vertical="center" indent="1"/>
    </xf>
    <xf numFmtId="166" fontId="13" fillId="0" borderId="0" xfId="0" applyNumberFormat="1" applyFont="1" applyAlignment="1">
      <alignment horizontal="center" vertical="center"/>
    </xf>
    <xf numFmtId="166" fontId="15" fillId="0" borderId="0" xfId="0" applyNumberFormat="1" applyFont="1" applyAlignment="1">
      <alignment horizontal="right" vertical="center"/>
    </xf>
    <xf numFmtId="0" fontId="14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8" fillId="0" borderId="0" xfId="0" applyFont="1"/>
    <xf numFmtId="164" fontId="18" fillId="0" borderId="3" xfId="1" applyNumberFormat="1" applyFont="1" applyBorder="1" applyAlignment="1">
      <alignment vertical="center"/>
    </xf>
    <xf numFmtId="164" fontId="18" fillId="0" borderId="5" xfId="1" applyNumberFormat="1" applyFont="1" applyBorder="1" applyAlignment="1">
      <alignment vertical="center"/>
    </xf>
    <xf numFmtId="164" fontId="18" fillId="0" borderId="6" xfId="1" applyNumberFormat="1" applyFont="1" applyBorder="1" applyAlignment="1">
      <alignment vertical="center"/>
    </xf>
    <xf numFmtId="164" fontId="18" fillId="2" borderId="8" xfId="1" applyNumberFormat="1" applyFont="1" applyFill="1" applyBorder="1" applyAlignment="1">
      <alignment vertical="center"/>
    </xf>
    <xf numFmtId="164" fontId="18" fillId="2" borderId="9" xfId="1" applyNumberFormat="1" applyFont="1" applyFill="1" applyBorder="1" applyAlignment="1">
      <alignment vertical="center"/>
    </xf>
    <xf numFmtId="0" fontId="19" fillId="0" borderId="0" xfId="0" applyFont="1"/>
    <xf numFmtId="164" fontId="18" fillId="0" borderId="10" xfId="1" applyNumberFormat="1" applyFont="1" applyBorder="1" applyAlignment="1">
      <alignment vertical="center"/>
    </xf>
    <xf numFmtId="164" fontId="18" fillId="0" borderId="12" xfId="1" applyNumberFormat="1" applyFont="1" applyBorder="1" applyAlignment="1">
      <alignment vertical="center"/>
    </xf>
    <xf numFmtId="164" fontId="18" fillId="0" borderId="13" xfId="1" applyNumberFormat="1" applyFont="1" applyBorder="1" applyAlignment="1">
      <alignment vertical="center"/>
    </xf>
    <xf numFmtId="164" fontId="18" fillId="2" borderId="15" xfId="1" applyNumberFormat="1" applyFont="1" applyFill="1" applyBorder="1" applyAlignment="1">
      <alignment vertical="center"/>
    </xf>
    <xf numFmtId="164" fontId="18" fillId="2" borderId="16" xfId="1" applyNumberFormat="1" applyFont="1" applyFill="1" applyBorder="1" applyAlignment="1">
      <alignment vertical="center"/>
    </xf>
    <xf numFmtId="164" fontId="18" fillId="0" borderId="18" xfId="1" applyNumberFormat="1" applyFont="1" applyBorder="1" applyAlignment="1">
      <alignment vertical="center"/>
    </xf>
    <xf numFmtId="164" fontId="18" fillId="0" borderId="19" xfId="1" applyNumberFormat="1" applyFont="1" applyBorder="1" applyAlignment="1">
      <alignment vertical="center"/>
    </xf>
    <xf numFmtId="164" fontId="20" fillId="0" borderId="21" xfId="1" applyNumberFormat="1" applyFont="1" applyBorder="1"/>
    <xf numFmtId="164" fontId="20" fillId="0" borderId="22" xfId="1" applyNumberFormat="1" applyFont="1" applyBorder="1"/>
    <xf numFmtId="164" fontId="20" fillId="2" borderId="15" xfId="1" applyNumberFormat="1" applyFont="1" applyFill="1" applyBorder="1"/>
    <xf numFmtId="164" fontId="20" fillId="2" borderId="16" xfId="1" applyNumberFormat="1" applyFont="1" applyFill="1" applyBorder="1"/>
    <xf numFmtId="164" fontId="20" fillId="0" borderId="15" xfId="1" applyNumberFormat="1" applyFont="1" applyBorder="1" applyAlignment="1">
      <alignment vertical="center"/>
    </xf>
    <xf numFmtId="164" fontId="20" fillId="0" borderId="16" xfId="1" applyNumberFormat="1" applyFont="1" applyBorder="1" applyAlignment="1">
      <alignment vertical="center"/>
    </xf>
    <xf numFmtId="164" fontId="20" fillId="2" borderId="24" xfId="1" applyNumberFormat="1" applyFont="1" applyFill="1" applyBorder="1" applyAlignment="1">
      <alignment vertical="center"/>
    </xf>
    <xf numFmtId="164" fontId="20" fillId="2" borderId="25" xfId="1" applyNumberFormat="1" applyFont="1" applyFill="1" applyBorder="1" applyAlignment="1">
      <alignment vertical="center"/>
    </xf>
    <xf numFmtId="164" fontId="20" fillId="0" borderId="15" xfId="1" applyNumberFormat="1" applyFont="1" applyBorder="1"/>
    <xf numFmtId="164" fontId="20" fillId="0" borderId="16" xfId="1" applyNumberFormat="1" applyFont="1" applyBorder="1"/>
    <xf numFmtId="164" fontId="20" fillId="2" borderId="15" xfId="0" applyNumberFormat="1" applyFont="1" applyFill="1" applyBorder="1" applyAlignment="1">
      <alignment vertical="center"/>
    </xf>
    <xf numFmtId="164" fontId="20" fillId="2" borderId="16" xfId="0" applyNumberFormat="1" applyFont="1" applyFill="1" applyBorder="1" applyAlignment="1">
      <alignment vertical="center"/>
    </xf>
    <xf numFmtId="164" fontId="20" fillId="0" borderId="24" xfId="1" applyNumberFormat="1" applyFont="1" applyBorder="1"/>
    <xf numFmtId="164" fontId="20" fillId="0" borderId="25" xfId="1" applyNumberFormat="1" applyFont="1" applyBorder="1"/>
    <xf numFmtId="164" fontId="20" fillId="0" borderId="21" xfId="1" applyNumberFormat="1" applyFont="1" applyBorder="1" applyAlignment="1">
      <alignment vertical="center"/>
    </xf>
    <xf numFmtId="164" fontId="20" fillId="0" borderId="22" xfId="1" applyNumberFormat="1" applyFont="1" applyBorder="1" applyAlignment="1">
      <alignment vertical="center"/>
    </xf>
    <xf numFmtId="164" fontId="20" fillId="2" borderId="15" xfId="1" applyNumberFormat="1" applyFont="1" applyFill="1" applyBorder="1" applyAlignment="1">
      <alignment vertical="center"/>
    </xf>
    <xf numFmtId="164" fontId="20" fillId="2" borderId="16" xfId="1" applyNumberFormat="1" applyFont="1" applyFill="1" applyBorder="1" applyAlignment="1">
      <alignment vertical="center"/>
    </xf>
    <xf numFmtId="164" fontId="20" fillId="0" borderId="27" xfId="1" applyNumberFormat="1" applyFont="1" applyBorder="1"/>
    <xf numFmtId="164" fontId="20" fillId="0" borderId="28" xfId="1" applyNumberFormat="1" applyFont="1" applyBorder="1"/>
    <xf numFmtId="164" fontId="18" fillId="0" borderId="29" xfId="1" applyNumberFormat="1" applyFont="1" applyBorder="1" applyAlignment="1">
      <alignment vertical="center"/>
    </xf>
    <xf numFmtId="164" fontId="20" fillId="0" borderId="31" xfId="0" applyNumberFormat="1" applyFont="1" applyBorder="1"/>
    <xf numFmtId="164" fontId="20" fillId="0" borderId="31" xfId="1" applyNumberFormat="1" applyFont="1" applyBorder="1"/>
    <xf numFmtId="164" fontId="20" fillId="0" borderId="32" xfId="1" applyNumberFormat="1" applyFont="1" applyBorder="1"/>
    <xf numFmtId="164" fontId="20" fillId="2" borderId="34" xfId="1" applyNumberFormat="1" applyFont="1" applyFill="1" applyBorder="1" applyAlignment="1">
      <alignment vertical="center"/>
    </xf>
    <xf numFmtId="164" fontId="20" fillId="2" borderId="34" xfId="1" applyNumberFormat="1" applyFont="1" applyFill="1" applyBorder="1"/>
    <xf numFmtId="164" fontId="20" fillId="2" borderId="35" xfId="1" applyNumberFormat="1" applyFont="1" applyFill="1" applyBorder="1"/>
    <xf numFmtId="164" fontId="20" fillId="0" borderId="34" xfId="1" applyNumberFormat="1" applyFont="1" applyBorder="1" applyAlignment="1">
      <alignment vertical="center"/>
    </xf>
    <xf numFmtId="164" fontId="20" fillId="0" borderId="35" xfId="1" applyNumberFormat="1" applyFont="1" applyBorder="1" applyAlignment="1">
      <alignment vertical="center"/>
    </xf>
    <xf numFmtId="164" fontId="20" fillId="2" borderId="34" xfId="0" applyNumberFormat="1" applyFont="1" applyFill="1" applyBorder="1"/>
    <xf numFmtId="164" fontId="20" fillId="2" borderId="35" xfId="1" applyNumberFormat="1" applyFont="1" applyFill="1" applyBorder="1" applyAlignment="1">
      <alignment vertical="center"/>
    </xf>
    <xf numFmtId="164" fontId="20" fillId="0" borderId="34" xfId="0" applyNumberFormat="1" applyFont="1" applyBorder="1"/>
    <xf numFmtId="164" fontId="20" fillId="0" borderId="35" xfId="0" applyNumberFormat="1" applyFont="1" applyBorder="1"/>
    <xf numFmtId="164" fontId="20" fillId="2" borderId="37" xfId="1" applyNumberFormat="1" applyFont="1" applyFill="1" applyBorder="1" applyAlignment="1">
      <alignment vertical="center"/>
    </xf>
    <xf numFmtId="164" fontId="20" fillId="2" borderId="38" xfId="1" applyNumberFormat="1" applyFont="1" applyFill="1" applyBorder="1" applyAlignment="1">
      <alignment vertical="center"/>
    </xf>
    <xf numFmtId="164" fontId="18" fillId="0" borderId="39" xfId="1" applyNumberFormat="1" applyFont="1" applyBorder="1" applyAlignment="1">
      <alignment vertical="center"/>
    </xf>
    <xf numFmtId="164" fontId="20" fillId="3" borderId="41" xfId="1" applyNumberFormat="1" applyFont="1" applyFill="1" applyBorder="1" applyAlignment="1">
      <alignment vertical="center"/>
    </xf>
    <xf numFmtId="164" fontId="20" fillId="3" borderId="41" xfId="1" applyNumberFormat="1" applyFont="1" applyFill="1" applyBorder="1"/>
    <xf numFmtId="164" fontId="20" fillId="3" borderId="42" xfId="1" applyNumberFormat="1" applyFont="1" applyFill="1" applyBorder="1" applyAlignment="1">
      <alignment vertical="center"/>
    </xf>
    <xf numFmtId="164" fontId="20" fillId="2" borderId="44" xfId="1" applyNumberFormat="1" applyFont="1" applyFill="1" applyBorder="1" applyAlignment="1">
      <alignment vertical="center"/>
    </xf>
    <xf numFmtId="164" fontId="20" fillId="2" borderId="44" xfId="1" applyNumberFormat="1" applyFont="1" applyFill="1" applyBorder="1"/>
    <xf numFmtId="164" fontId="20" fillId="2" borderId="45" xfId="1" applyNumberFormat="1" applyFont="1" applyFill="1" applyBorder="1" applyAlignment="1">
      <alignment vertical="center"/>
    </xf>
    <xf numFmtId="164" fontId="20" fillId="3" borderId="44" xfId="1" applyNumberFormat="1" applyFont="1" applyFill="1" applyBorder="1" applyAlignment="1">
      <alignment vertical="center"/>
    </xf>
    <xf numFmtId="164" fontId="20" fillId="3" borderId="44" xfId="1" applyNumberFormat="1" applyFont="1" applyFill="1" applyBorder="1"/>
    <xf numFmtId="164" fontId="20" fillId="3" borderId="45" xfId="1" applyNumberFormat="1" applyFont="1" applyFill="1" applyBorder="1" applyAlignment="1">
      <alignment vertical="center"/>
    </xf>
    <xf numFmtId="164" fontId="20" fillId="2" borderId="47" xfId="1" applyNumberFormat="1" applyFont="1" applyFill="1" applyBorder="1" applyAlignment="1">
      <alignment vertical="center"/>
    </xf>
    <xf numFmtId="164" fontId="20" fillId="2" borderId="47" xfId="1" applyNumberFormat="1" applyFont="1" applyFill="1" applyBorder="1"/>
    <xf numFmtId="164" fontId="20" fillId="2" borderId="48" xfId="1" applyNumberFormat="1" applyFont="1" applyFill="1" applyBorder="1"/>
    <xf numFmtId="0" fontId="21" fillId="0" borderId="0" xfId="0" applyFont="1" applyAlignment="1">
      <alignment horizontal="right" vertical="center"/>
    </xf>
    <xf numFmtId="1" fontId="18" fillId="0" borderId="3" xfId="1" applyNumberFormat="1" applyFont="1" applyBorder="1" applyAlignment="1">
      <alignment horizontal="centerContinuous" vertical="center"/>
    </xf>
    <xf numFmtId="1" fontId="18" fillId="0" borderId="3" xfId="1" applyNumberFormat="1" applyFont="1" applyBorder="1" applyAlignment="1">
      <alignment horizontal="center" vertical="center"/>
    </xf>
    <xf numFmtId="164" fontId="18" fillId="0" borderId="3" xfId="1" applyNumberFormat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left" vertical="center" indent="1"/>
    </xf>
    <xf numFmtId="0" fontId="18" fillId="2" borderId="7" xfId="1" applyFont="1" applyFill="1" applyBorder="1" applyAlignment="1">
      <alignment horizontal="left" vertical="center" indent="1"/>
    </xf>
    <xf numFmtId="0" fontId="18" fillId="0" borderId="10" xfId="1" applyFont="1" applyBorder="1" applyAlignment="1">
      <alignment horizontal="center" vertical="center"/>
    </xf>
    <xf numFmtId="0" fontId="18" fillId="0" borderId="11" xfId="1" applyFont="1" applyBorder="1" applyAlignment="1">
      <alignment horizontal="left" vertical="center" indent="1"/>
    </xf>
    <xf numFmtId="0" fontId="18" fillId="2" borderId="14" xfId="1" applyFont="1" applyFill="1" applyBorder="1" applyAlignment="1">
      <alignment horizontal="left" vertical="center" indent="1"/>
    </xf>
    <xf numFmtId="0" fontId="18" fillId="0" borderId="17" xfId="1" applyFont="1" applyBorder="1" applyAlignment="1">
      <alignment horizontal="center" vertical="center"/>
    </xf>
    <xf numFmtId="1" fontId="20" fillId="0" borderId="20" xfId="1" applyNumberFormat="1" applyFont="1" applyBorder="1" applyAlignment="1">
      <alignment horizontal="left" vertical="center" indent="2"/>
    </xf>
    <xf numFmtId="1" fontId="20" fillId="2" borderId="14" xfId="1" applyNumberFormat="1" applyFont="1" applyFill="1" applyBorder="1" applyAlignment="1">
      <alignment horizontal="left" vertical="center" indent="2"/>
    </xf>
    <xf numFmtId="0" fontId="20" fillId="0" borderId="14" xfId="1" applyFont="1" applyBorder="1" applyAlignment="1">
      <alignment horizontal="left" vertical="center" indent="1"/>
    </xf>
    <xf numFmtId="0" fontId="20" fillId="2" borderId="23" xfId="1" applyFont="1" applyFill="1" applyBorder="1" applyAlignment="1">
      <alignment horizontal="left" vertical="center" indent="1"/>
    </xf>
    <xf numFmtId="1" fontId="20" fillId="0" borderId="14" xfId="1" applyNumberFormat="1" applyFont="1" applyBorder="1" applyAlignment="1">
      <alignment horizontal="left" vertical="center" indent="2"/>
    </xf>
    <xf numFmtId="164" fontId="20" fillId="2" borderId="14" xfId="0" applyNumberFormat="1" applyFont="1" applyFill="1" applyBorder="1" applyAlignment="1">
      <alignment horizontal="left" vertical="center" indent="1"/>
    </xf>
    <xf numFmtId="0" fontId="20" fillId="0" borderId="23" xfId="1" applyFont="1" applyBorder="1" applyAlignment="1">
      <alignment horizontal="left" vertical="center" indent="1"/>
    </xf>
    <xf numFmtId="165" fontId="20" fillId="0" borderId="20" xfId="1" applyNumberFormat="1" applyFont="1" applyBorder="1" applyAlignment="1">
      <alignment horizontal="left" vertical="center" indent="2"/>
    </xf>
    <xf numFmtId="165" fontId="20" fillId="2" borderId="14" xfId="1" applyNumberFormat="1" applyFont="1" applyFill="1" applyBorder="1" applyAlignment="1">
      <alignment horizontal="left" vertical="center" indent="2"/>
    </xf>
    <xf numFmtId="165" fontId="20" fillId="0" borderId="14" xfId="1" applyNumberFormat="1" applyFont="1" applyBorder="1" applyAlignment="1">
      <alignment horizontal="left" vertical="center" indent="2"/>
    </xf>
    <xf numFmtId="165" fontId="20" fillId="2" borderId="14" xfId="1" applyNumberFormat="1" applyFont="1" applyFill="1" applyBorder="1" applyAlignment="1">
      <alignment horizontal="left" vertical="center" indent="1"/>
    </xf>
    <xf numFmtId="0" fontId="20" fillId="0" borderId="26" xfId="1" applyFont="1" applyBorder="1" applyAlignment="1">
      <alignment horizontal="left" vertical="center" indent="1"/>
    </xf>
    <xf numFmtId="0" fontId="18" fillId="0" borderId="29" xfId="1" applyFont="1" applyBorder="1" applyAlignment="1">
      <alignment horizontal="center" vertical="center" wrapText="1"/>
    </xf>
    <xf numFmtId="165" fontId="20" fillId="0" borderId="30" xfId="1" applyNumberFormat="1" applyFont="1" applyBorder="1" applyAlignment="1">
      <alignment horizontal="left" vertical="center" indent="2"/>
    </xf>
    <xf numFmtId="165" fontId="20" fillId="2" borderId="33" xfId="1" applyNumberFormat="1" applyFont="1" applyFill="1" applyBorder="1" applyAlignment="1">
      <alignment horizontal="left" vertical="center" indent="2"/>
    </xf>
    <xf numFmtId="165" fontId="20" fillId="0" borderId="33" xfId="1" applyNumberFormat="1" applyFont="1" applyBorder="1" applyAlignment="1">
      <alignment horizontal="left" vertical="center" indent="2"/>
    </xf>
    <xf numFmtId="0" fontId="20" fillId="2" borderId="33" xfId="1" applyFont="1" applyFill="1" applyBorder="1" applyAlignment="1">
      <alignment horizontal="left" vertical="center" indent="2"/>
    </xf>
    <xf numFmtId="0" fontId="20" fillId="0" borderId="33" xfId="1" applyFont="1" applyBorder="1" applyAlignment="1">
      <alignment horizontal="left" vertical="center" indent="1"/>
    </xf>
    <xf numFmtId="0" fontId="20" fillId="2" borderId="36" xfId="1" applyFont="1" applyFill="1" applyBorder="1" applyAlignment="1">
      <alignment horizontal="left" vertical="center" indent="1"/>
    </xf>
    <xf numFmtId="0" fontId="18" fillId="0" borderId="39" xfId="1" applyFont="1" applyBorder="1" applyAlignment="1">
      <alignment horizontal="center" vertical="center" wrapText="1"/>
    </xf>
    <xf numFmtId="0" fontId="20" fillId="3" borderId="40" xfId="1" applyFont="1" applyFill="1" applyBorder="1" applyAlignment="1">
      <alignment horizontal="left" vertical="center" indent="2"/>
    </xf>
    <xf numFmtId="0" fontId="20" fillId="2" borderId="43" xfId="1" applyFont="1" applyFill="1" applyBorder="1" applyAlignment="1">
      <alignment horizontal="left" vertical="center" indent="3"/>
    </xf>
    <xf numFmtId="0" fontId="20" fillId="3" borderId="43" xfId="1" applyFont="1" applyFill="1" applyBorder="1" applyAlignment="1">
      <alignment horizontal="left" vertical="center" indent="3"/>
    </xf>
    <xf numFmtId="0" fontId="20" fillId="2" borderId="43" xfId="1" applyFont="1" applyFill="1" applyBorder="1" applyAlignment="1">
      <alignment horizontal="left" vertical="center" indent="2"/>
    </xf>
    <xf numFmtId="0" fontId="20" fillId="3" borderId="43" xfId="1" applyFont="1" applyFill="1" applyBorder="1" applyAlignment="1">
      <alignment horizontal="left" vertical="center" indent="1"/>
    </xf>
    <xf numFmtId="0" fontId="20" fillId="2" borderId="46" xfId="1" applyFont="1" applyFill="1" applyBorder="1" applyAlignment="1">
      <alignment horizontal="left" vertical="center" indent="1"/>
    </xf>
    <xf numFmtId="0" fontId="8" fillId="0" borderId="0" xfId="0" applyFont="1" applyAlignment="1">
      <alignment horizontal="centerContinuous"/>
    </xf>
    <xf numFmtId="0" fontId="8" fillId="0" borderId="0" xfId="0" applyFont="1" applyAlignment="1">
      <alignment horizontal="centerContinuous" vertical="top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/>
    </xf>
    <xf numFmtId="0" fontId="18" fillId="0" borderId="50" xfId="0" applyFont="1" applyBorder="1" applyAlignment="1">
      <alignment vertical="center"/>
    </xf>
    <xf numFmtId="0" fontId="20" fillId="0" borderId="50" xfId="0" applyFont="1" applyBorder="1" applyAlignment="1">
      <alignment vertical="center"/>
    </xf>
    <xf numFmtId="0" fontId="20" fillId="0" borderId="51" xfId="0" applyFont="1" applyBorder="1" applyAlignment="1">
      <alignment vertical="center"/>
    </xf>
    <xf numFmtId="0" fontId="20" fillId="0" borderId="11" xfId="0" applyFont="1" applyBorder="1" applyAlignment="1">
      <alignment horizontal="left" vertical="center" indent="1"/>
    </xf>
    <xf numFmtId="166" fontId="20" fillId="0" borderId="12" xfId="0" applyNumberFormat="1" applyFont="1" applyBorder="1" applyAlignment="1">
      <alignment horizontal="center" vertical="center"/>
    </xf>
    <xf numFmtId="166" fontId="20" fillId="0" borderId="13" xfId="0" applyNumberFormat="1" applyFont="1" applyBorder="1" applyAlignment="1">
      <alignment horizontal="center" vertical="center"/>
    </xf>
    <xf numFmtId="0" fontId="19" fillId="2" borderId="23" xfId="0" applyFont="1" applyFill="1" applyBorder="1" applyAlignment="1">
      <alignment horizontal="left" vertical="center" indent="1"/>
    </xf>
    <xf numFmtId="166" fontId="20" fillId="2" borderId="24" xfId="0" applyNumberFormat="1" applyFont="1" applyFill="1" applyBorder="1" applyAlignment="1">
      <alignment horizontal="center" vertical="center"/>
    </xf>
    <xf numFmtId="166" fontId="20" fillId="2" borderId="25" xfId="0" applyNumberFormat="1" applyFont="1" applyFill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53" xfId="0" applyFont="1" applyBorder="1" applyAlignment="1">
      <alignment vertical="center"/>
    </xf>
    <xf numFmtId="0" fontId="18" fillId="0" borderId="54" xfId="0" applyFont="1" applyBorder="1" applyAlignment="1">
      <alignment vertical="center"/>
    </xf>
    <xf numFmtId="0" fontId="20" fillId="0" borderId="20" xfId="0" applyFont="1" applyBorder="1" applyAlignment="1">
      <alignment horizontal="left" vertical="center" indent="1"/>
    </xf>
    <xf numFmtId="166" fontId="20" fillId="0" borderId="21" xfId="0" applyNumberFormat="1" applyFont="1" applyBorder="1" applyAlignment="1">
      <alignment horizontal="center" vertical="center"/>
    </xf>
    <xf numFmtId="166" fontId="20" fillId="0" borderId="22" xfId="0" applyNumberFormat="1" applyFont="1" applyBorder="1" applyAlignment="1">
      <alignment horizontal="center" vertical="center"/>
    </xf>
    <xf numFmtId="0" fontId="19" fillId="2" borderId="14" xfId="0" applyFont="1" applyFill="1" applyBorder="1" applyAlignment="1">
      <alignment horizontal="left" vertical="center" indent="1"/>
    </xf>
    <xf numFmtId="166" fontId="20" fillId="2" borderId="15" xfId="0" applyNumberFormat="1" applyFont="1" applyFill="1" applyBorder="1" applyAlignment="1">
      <alignment horizontal="center" vertical="center"/>
    </xf>
    <xf numFmtId="166" fontId="20" fillId="2" borderId="16" xfId="0" applyNumberFormat="1" applyFont="1" applyFill="1" applyBorder="1" applyAlignment="1">
      <alignment horizontal="center" vertical="center"/>
    </xf>
    <xf numFmtId="0" fontId="19" fillId="0" borderId="14" xfId="0" applyFont="1" applyBorder="1" applyAlignment="1">
      <alignment horizontal="left" vertical="center" indent="1"/>
    </xf>
    <xf numFmtId="166" fontId="20" fillId="0" borderId="15" xfId="0" applyNumberFormat="1" applyFont="1" applyBorder="1" applyAlignment="1">
      <alignment horizontal="center" vertical="center"/>
    </xf>
    <xf numFmtId="166" fontId="20" fillId="0" borderId="16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horizontal="left" vertical="center" indent="1"/>
    </xf>
    <xf numFmtId="166" fontId="20" fillId="0" borderId="24" xfId="0" applyNumberFormat="1" applyFont="1" applyBorder="1" applyAlignment="1">
      <alignment horizontal="center" vertical="center"/>
    </xf>
    <xf numFmtId="166" fontId="20" fillId="0" borderId="25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horizontal="left" vertical="center" indent="1"/>
    </xf>
    <xf numFmtId="0" fontId="19" fillId="0" borderId="26" xfId="0" applyFont="1" applyBorder="1" applyAlignment="1">
      <alignment horizontal="left" vertical="center" indent="1"/>
    </xf>
    <xf numFmtId="166" fontId="20" fillId="0" borderId="27" xfId="0" applyNumberFormat="1" applyFont="1" applyBorder="1" applyAlignment="1">
      <alignment horizontal="center" vertical="center"/>
    </xf>
    <xf numFmtId="166" fontId="20" fillId="0" borderId="28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indent="1"/>
    </xf>
    <xf numFmtId="166" fontId="20" fillId="0" borderId="0" xfId="0" applyNumberFormat="1" applyFont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56" xfId="0" applyFont="1" applyBorder="1" applyAlignment="1">
      <alignment vertical="center"/>
    </xf>
    <xf numFmtId="0" fontId="18" fillId="0" borderId="57" xfId="0" applyFont="1" applyBorder="1" applyAlignment="1">
      <alignment vertical="center"/>
    </xf>
    <xf numFmtId="0" fontId="19" fillId="0" borderId="33" xfId="0" applyFont="1" applyBorder="1" applyAlignment="1">
      <alignment horizontal="left" vertical="center" indent="1"/>
    </xf>
    <xf numFmtId="166" fontId="20" fillId="0" borderId="34" xfId="0" applyNumberFormat="1" applyFont="1" applyBorder="1" applyAlignment="1">
      <alignment horizontal="center" vertical="center"/>
    </xf>
    <xf numFmtId="166" fontId="20" fillId="0" borderId="35" xfId="0" applyNumberFormat="1" applyFont="1" applyBorder="1" applyAlignment="1">
      <alignment horizontal="center" vertical="center"/>
    </xf>
    <xf numFmtId="0" fontId="19" fillId="2" borderId="43" xfId="0" applyFont="1" applyFill="1" applyBorder="1" applyAlignment="1">
      <alignment horizontal="left" vertical="center" indent="1"/>
    </xf>
    <xf numFmtId="166" fontId="20" fillId="2" borderId="34" xfId="0" applyNumberFormat="1" applyFont="1" applyFill="1" applyBorder="1" applyAlignment="1">
      <alignment horizontal="center" vertical="center"/>
    </xf>
    <xf numFmtId="166" fontId="20" fillId="2" borderId="35" xfId="0" applyNumberFormat="1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left" vertical="center" indent="1"/>
    </xf>
    <xf numFmtId="0" fontId="19" fillId="2" borderId="36" xfId="0" applyFont="1" applyFill="1" applyBorder="1" applyAlignment="1">
      <alignment horizontal="left" vertical="center" indent="1"/>
    </xf>
    <xf numFmtId="166" fontId="20" fillId="2" borderId="37" xfId="0" applyNumberFormat="1" applyFont="1" applyFill="1" applyBorder="1" applyAlignment="1">
      <alignment horizontal="center" vertical="center"/>
    </xf>
    <xf numFmtId="166" fontId="20" fillId="2" borderId="38" xfId="0" applyNumberFormat="1" applyFont="1" applyFill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59" xfId="0" applyFont="1" applyBorder="1" applyAlignment="1">
      <alignment vertical="center"/>
    </xf>
    <xf numFmtId="0" fontId="18" fillId="0" borderId="60" xfId="0" applyFont="1" applyBorder="1" applyAlignment="1">
      <alignment vertical="center"/>
    </xf>
    <xf numFmtId="0" fontId="19" fillId="0" borderId="40" xfId="0" applyFont="1" applyBorder="1" applyAlignment="1">
      <alignment horizontal="left" vertical="center" indent="1"/>
    </xf>
    <xf numFmtId="166" fontId="20" fillId="0" borderId="41" xfId="0" applyNumberFormat="1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" vertical="center"/>
    </xf>
    <xf numFmtId="166" fontId="20" fillId="2" borderId="44" xfId="0" applyNumberFormat="1" applyFont="1" applyFill="1" applyBorder="1" applyAlignment="1">
      <alignment horizontal="center" vertical="center"/>
    </xf>
    <xf numFmtId="166" fontId="20" fillId="2" borderId="45" xfId="0" applyNumberFormat="1" applyFont="1" applyFill="1" applyBorder="1" applyAlignment="1">
      <alignment horizontal="center" vertical="center"/>
    </xf>
    <xf numFmtId="0" fontId="19" fillId="0" borderId="43" xfId="0" applyFont="1" applyBorder="1" applyAlignment="1">
      <alignment horizontal="left" vertical="center" indent="1"/>
    </xf>
    <xf numFmtId="166" fontId="20" fillId="0" borderId="44" xfId="0" applyNumberFormat="1" applyFont="1" applyBorder="1" applyAlignment="1">
      <alignment horizontal="center" vertical="center"/>
    </xf>
    <xf numFmtId="166" fontId="20" fillId="0" borderId="45" xfId="0" applyNumberFormat="1" applyFont="1" applyBorder="1" applyAlignment="1">
      <alignment horizontal="center" vertical="center"/>
    </xf>
    <xf numFmtId="0" fontId="19" fillId="0" borderId="74" xfId="0" applyFont="1" applyBorder="1" applyAlignment="1">
      <alignment horizontal="left" vertical="center" indent="1"/>
    </xf>
    <xf numFmtId="166" fontId="20" fillId="0" borderId="75" xfId="0" applyNumberFormat="1" applyFont="1" applyBorder="1" applyAlignment="1">
      <alignment horizontal="center" vertical="center"/>
    </xf>
    <xf numFmtId="166" fontId="20" fillId="0" borderId="76" xfId="0" applyNumberFormat="1" applyFont="1" applyBorder="1" applyAlignment="1">
      <alignment horizontal="center" vertical="center"/>
    </xf>
    <xf numFmtId="0" fontId="19" fillId="2" borderId="73" xfId="0" applyFont="1" applyFill="1" applyBorder="1" applyAlignment="1">
      <alignment horizontal="left" vertical="center" indent="1"/>
    </xf>
    <xf numFmtId="166" fontId="20" fillId="2" borderId="77" xfId="0" applyNumberFormat="1" applyFont="1" applyFill="1" applyBorder="1" applyAlignment="1">
      <alignment horizontal="center" vertical="center"/>
    </xf>
    <xf numFmtId="166" fontId="20" fillId="2" borderId="78" xfId="0" applyNumberFormat="1" applyFont="1" applyFill="1" applyBorder="1" applyAlignment="1">
      <alignment horizontal="center" vertical="center"/>
    </xf>
    <xf numFmtId="166" fontId="20" fillId="0" borderId="2" xfId="0" applyNumberFormat="1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0" borderId="62" xfId="0" applyFont="1" applyBorder="1" applyAlignment="1">
      <alignment vertical="center"/>
    </xf>
    <xf numFmtId="0" fontId="18" fillId="0" borderId="63" xfId="0" applyFont="1" applyBorder="1" applyAlignment="1">
      <alignment vertical="center"/>
    </xf>
    <xf numFmtId="0" fontId="19" fillId="3" borderId="64" xfId="0" applyFont="1" applyFill="1" applyBorder="1" applyAlignment="1">
      <alignment horizontal="left" vertical="center" indent="1"/>
    </xf>
    <xf numFmtId="166" fontId="20" fillId="3" borderId="65" xfId="0" applyNumberFormat="1" applyFont="1" applyFill="1" applyBorder="1" applyAlignment="1">
      <alignment horizontal="center" vertical="center"/>
    </xf>
    <xf numFmtId="166" fontId="20" fillId="3" borderId="66" xfId="0" applyNumberFormat="1" applyFont="1" applyFill="1" applyBorder="1" applyAlignment="1">
      <alignment horizontal="center" vertical="center"/>
    </xf>
    <xf numFmtId="0" fontId="19" fillId="2" borderId="67" xfId="0" applyFont="1" applyFill="1" applyBorder="1" applyAlignment="1">
      <alignment horizontal="left" vertical="center" indent="1"/>
    </xf>
    <xf numFmtId="166" fontId="20" fillId="2" borderId="68" xfId="0" applyNumberFormat="1" applyFont="1" applyFill="1" applyBorder="1" applyAlignment="1">
      <alignment horizontal="center" vertical="center"/>
    </xf>
    <xf numFmtId="166" fontId="20" fillId="2" borderId="69" xfId="0" applyNumberFormat="1" applyFont="1" applyFill="1" applyBorder="1" applyAlignment="1">
      <alignment horizontal="center" vertical="center"/>
    </xf>
    <xf numFmtId="0" fontId="19" fillId="3" borderId="70" xfId="0" applyFont="1" applyFill="1" applyBorder="1" applyAlignment="1">
      <alignment horizontal="left" vertical="center" indent="1"/>
    </xf>
    <xf numFmtId="166" fontId="20" fillId="3" borderId="71" xfId="0" applyNumberFormat="1" applyFont="1" applyFill="1" applyBorder="1" applyAlignment="1">
      <alignment horizontal="center" vertical="center"/>
    </xf>
    <xf numFmtId="166" fontId="20" fillId="3" borderId="72" xfId="0" applyNumberFormat="1" applyFont="1" applyFill="1" applyBorder="1" applyAlignment="1">
      <alignment horizontal="center" vertical="center"/>
    </xf>
    <xf numFmtId="166" fontId="15" fillId="0" borderId="0" xfId="0" quotePrefix="1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8" fillId="0" borderId="3" xfId="1" applyNumberFormat="1" applyFont="1" applyBorder="1" applyAlignment="1">
      <alignment horizontal="center" vertical="center" wrapText="1"/>
    </xf>
    <xf numFmtId="1" fontId="18" fillId="0" borderId="3" xfId="1" applyNumberFormat="1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8" fillId="0" borderId="3" xfId="0" applyFont="1" applyBorder="1" applyAlignment="1">
      <alignment horizontal="center" vertical="center"/>
    </xf>
  </cellXfs>
  <cellStyles count="4">
    <cellStyle name="Normal" xfId="0" builtinId="0"/>
    <cellStyle name="Normal 2" xfId="2" xr:uid="{ED4D0CF6-B07D-48FA-AAF3-762A2CE06D4A}"/>
    <cellStyle name="Normal 3" xfId="3" xr:uid="{DF7908C9-1EA9-413B-9F3D-F9479101A27C}"/>
    <cellStyle name="Normal_DoctrabI2005" xfId="1" xr:uid="{00000000-0005-0000-0000-000001000000}"/>
  </cellStyles>
  <dxfs count="0"/>
  <tableStyles count="0" defaultTableStyle="TableStyleMedium2" defaultPivotStyle="PivotStyleLight16"/>
  <colors>
    <mruColors>
      <color rgb="FF285C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A8F4D788-C51D-42A9-8535-A30FD13FC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F45E51F0-0D6A-4D7E-BD9C-49C7E7D3E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Nal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1_Ags_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RM"/>
      <sheetName val="NACIONAL"/>
    </sheetNames>
    <sheetDataSet>
      <sheetData sheetId="0">
        <row r="9">
          <cell r="A9" t="str">
            <v>Ciclo escolar 2024-2025</v>
          </cell>
        </row>
      </sheetData>
      <sheetData sheetId="1">
        <row r="10">
          <cell r="B10" t="str">
            <v>2022-2023</v>
          </cell>
        </row>
        <row r="14">
          <cell r="C14">
            <v>90.5949505551892</v>
          </cell>
          <cell r="D14">
            <v>89.261378766839385</v>
          </cell>
        </row>
        <row r="15">
          <cell r="C15">
            <v>89.935972047620595</v>
          </cell>
          <cell r="D15">
            <v>88.603765662279073</v>
          </cell>
        </row>
        <row r="17">
          <cell r="C17">
            <v>46.437120553410836</v>
          </cell>
          <cell r="D17">
            <v>44.356821659890493</v>
          </cell>
        </row>
        <row r="18">
          <cell r="C18">
            <v>80.900973587571499</v>
          </cell>
          <cell r="D18">
            <v>76.603592423409566</v>
          </cell>
        </row>
        <row r="19">
          <cell r="C19">
            <v>74.479630536487676</v>
          </cell>
          <cell r="D19">
            <v>69.89064711426029</v>
          </cell>
        </row>
        <row r="20">
          <cell r="C20">
            <v>67.29559116846923</v>
          </cell>
          <cell r="D20">
            <v>63.636859565505276</v>
          </cell>
        </row>
        <row r="21">
          <cell r="C21">
            <v>67.636226727155375</v>
          </cell>
          <cell r="D21">
            <v>63.939136376194568</v>
          </cell>
        </row>
        <row r="23">
          <cell r="C23">
            <v>0.58840593768421101</v>
          </cell>
          <cell r="D23" t="str">
            <v>n.d.</v>
          </cell>
        </row>
        <row r="24">
          <cell r="C24">
            <v>0.63477872969842641</v>
          </cell>
          <cell r="D24" t="str">
            <v>n.d.</v>
          </cell>
        </row>
        <row r="25">
          <cell r="C25">
            <v>97.257484046850635</v>
          </cell>
          <cell r="D25" t="str">
            <v>n.d.</v>
          </cell>
        </row>
        <row r="26">
          <cell r="C26">
            <v>99.704798126652889</v>
          </cell>
          <cell r="D26" t="str">
            <v>n.d.</v>
          </cell>
        </row>
        <row r="27">
          <cell r="C27">
            <v>100.80542547572841</v>
          </cell>
          <cell r="D27">
            <v>99.517975588943713</v>
          </cell>
        </row>
        <row r="28">
          <cell r="C28">
            <v>95.540173490403888</v>
          </cell>
          <cell r="D28">
            <v>94.459265708679681</v>
          </cell>
        </row>
        <row r="30">
          <cell r="C30">
            <v>95.770069587383986</v>
          </cell>
          <cell r="D30">
            <v>95.780574222872957</v>
          </cell>
        </row>
        <row r="31">
          <cell r="C31">
            <v>3.6606174327224461</v>
          </cell>
          <cell r="D31" t="str">
            <v>n.d.</v>
          </cell>
        </row>
        <row r="32">
          <cell r="C32">
            <v>3.4265533778994661</v>
          </cell>
          <cell r="D32" t="str">
            <v>n.d.</v>
          </cell>
        </row>
        <row r="33">
          <cell r="C33">
            <v>90.522029979642411</v>
          </cell>
          <cell r="D33" t="str">
            <v>n.d.</v>
          </cell>
        </row>
        <row r="34">
          <cell r="C34">
            <v>84.181496326307993</v>
          </cell>
          <cell r="D34" t="str">
            <v>n.d.</v>
          </cell>
        </row>
        <row r="35">
          <cell r="C35">
            <v>92.178201280531283</v>
          </cell>
          <cell r="D35">
            <v>93.103646713472472</v>
          </cell>
        </row>
        <row r="36">
          <cell r="C36">
            <v>81.430316272246145</v>
          </cell>
          <cell r="D36">
            <v>82.215609176912068</v>
          </cell>
        </row>
        <row r="39">
          <cell r="C39">
            <v>103.58213081362749</v>
          </cell>
          <cell r="D39">
            <v>102.44171925080127</v>
          </cell>
        </row>
        <row r="40">
          <cell r="C40">
            <v>108.77326037800803</v>
          </cell>
          <cell r="D40">
            <v>106.28369975293803</v>
          </cell>
        </row>
        <row r="41">
          <cell r="C41">
            <v>11.308315217753384</v>
          </cell>
          <cell r="D41" t="str">
            <v>n.d.</v>
          </cell>
        </row>
        <row r="42">
          <cell r="C42">
            <v>76.317403993291336</v>
          </cell>
          <cell r="D42" t="str">
            <v>n.d.</v>
          </cell>
        </row>
        <row r="43">
          <cell r="C43">
            <v>62.094112755799856</v>
          </cell>
          <cell r="D43" t="str">
            <v>n.d.</v>
          </cell>
        </row>
        <row r="44">
          <cell r="C44">
            <v>75.138362814906984</v>
          </cell>
          <cell r="D44">
            <v>74.83611112823715</v>
          </cell>
        </row>
        <row r="45">
          <cell r="C45">
            <v>81.104711682665567</v>
          </cell>
          <cell r="D45">
            <v>80.626821904930509</v>
          </cell>
        </row>
        <row r="46">
          <cell r="C46">
            <v>62.506791151729267</v>
          </cell>
          <cell r="D46">
            <v>62.731263939985659</v>
          </cell>
        </row>
        <row r="49">
          <cell r="C49">
            <v>72.612240386337916</v>
          </cell>
          <cell r="D49">
            <v>68.52762611417819</v>
          </cell>
        </row>
        <row r="50">
          <cell r="C50">
            <v>90.704918480722853</v>
          </cell>
          <cell r="D50">
            <v>88.615176703351224</v>
          </cell>
        </row>
        <row r="51">
          <cell r="C51">
            <v>7.0978055438891241</v>
          </cell>
          <cell r="D51" t="str">
            <v>n.d.</v>
          </cell>
        </row>
        <row r="52">
          <cell r="C52">
            <v>30.034878113394566</v>
          </cell>
          <cell r="D52">
            <v>30.208107781916389</v>
          </cell>
        </row>
        <row r="53">
          <cell r="C53">
            <v>33.89517745543629</v>
          </cell>
          <cell r="D53">
            <v>34.124520212262226</v>
          </cell>
        </row>
        <row r="54">
          <cell r="C54">
            <v>43.832356246002327</v>
          </cell>
          <cell r="D54">
            <v>45.057629941078595</v>
          </cell>
        </row>
        <row r="60">
          <cell r="D60" t="str">
            <v>Septiembre,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Ags"/>
      <sheetName val="AGS"/>
    </sheetNames>
    <sheetDataSet>
      <sheetData sheetId="0"/>
      <sheetData sheetId="1">
        <row r="10">
          <cell r="B10" t="str">
            <v>2022-2023</v>
          </cell>
          <cell r="C10" t="str">
            <v>2023-2024</v>
          </cell>
          <cell r="E10" t="str">
            <v>2024-2025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Hoja65"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11.42578125" style="1"/>
    <col min="8" max="8" width="11.5703125" style="2" customWidth="1"/>
    <col min="9" max="11" width="6.140625" style="2" bestFit="1" customWidth="1"/>
    <col min="12" max="12" width="9" style="2" bestFit="1" customWidth="1"/>
    <col min="13" max="14" width="6.140625" style="2" bestFit="1" customWidth="1"/>
    <col min="15" max="15" width="9.7109375" style="2" bestFit="1" customWidth="1"/>
    <col min="16" max="16" width="11.5703125" style="2" bestFit="1" customWidth="1"/>
    <col min="17" max="16384" width="11.42578125" style="1"/>
  </cols>
  <sheetData>
    <row r="1" spans="1:16" ht="5.25" customHeight="1" x14ac:dyDescent="0.3"/>
    <row r="2" spans="1:16" x14ac:dyDescent="0.3">
      <c r="F2" s="83" t="s">
        <v>0</v>
      </c>
    </row>
    <row r="3" spans="1:16" x14ac:dyDescent="0.3">
      <c r="F3" s="83" t="s">
        <v>1</v>
      </c>
    </row>
    <row r="4" spans="1:16" ht="3" customHeight="1" x14ac:dyDescent="0.3"/>
    <row r="5" spans="1:16" ht="3" customHeight="1" x14ac:dyDescent="0.3"/>
    <row r="6" spans="1:16" ht="3" customHeight="1" x14ac:dyDescent="0.3"/>
    <row r="7" spans="1:16" s="21" customFormat="1" ht="18" x14ac:dyDescent="0.3">
      <c r="A7" s="200" t="s">
        <v>2</v>
      </c>
      <c r="B7" s="200"/>
      <c r="C7" s="200"/>
      <c r="D7" s="200"/>
      <c r="E7" s="200"/>
      <c r="F7" s="200"/>
      <c r="H7" s="2"/>
      <c r="I7" s="2"/>
      <c r="J7" s="2"/>
      <c r="K7" s="2"/>
      <c r="L7" s="2"/>
      <c r="M7" s="2"/>
      <c r="N7" s="2"/>
      <c r="O7" s="2"/>
      <c r="P7" s="2"/>
    </row>
    <row r="8" spans="1:16" s="21" customFormat="1" ht="18" x14ac:dyDescent="0.3">
      <c r="A8" s="200" t="s">
        <v>29</v>
      </c>
      <c r="B8" s="200"/>
      <c r="C8" s="200"/>
      <c r="D8" s="200"/>
      <c r="E8" s="200"/>
      <c r="F8" s="200"/>
      <c r="H8" s="2"/>
      <c r="I8" s="2"/>
      <c r="J8" s="2"/>
      <c r="K8" s="2"/>
      <c r="L8" s="2"/>
      <c r="M8" s="2"/>
      <c r="N8" s="2"/>
      <c r="O8" s="2"/>
      <c r="P8" s="2"/>
    </row>
    <row r="9" spans="1:16" s="21" customFormat="1" ht="18" x14ac:dyDescent="0.3">
      <c r="A9" s="4" t="str">
        <f>'[1]Est RM'!A9</f>
        <v>Ciclo escolar 2024-2025</v>
      </c>
      <c r="B9" s="4"/>
      <c r="C9" s="4"/>
      <c r="D9" s="4"/>
      <c r="E9" s="4"/>
      <c r="F9" s="4"/>
      <c r="H9" s="2"/>
      <c r="I9" s="2"/>
      <c r="J9" s="2"/>
      <c r="K9" s="2"/>
      <c r="L9" s="2"/>
      <c r="M9" s="2"/>
      <c r="N9" s="2"/>
      <c r="O9" s="2"/>
      <c r="P9" s="2"/>
    </row>
    <row r="10" spans="1:16" ht="4.5" customHeight="1" thickBot="1" x14ac:dyDescent="0.35"/>
    <row r="11" spans="1:16" ht="18" customHeight="1" thickTop="1" thickBot="1" x14ac:dyDescent="0.35">
      <c r="A11" s="201" t="s">
        <v>66</v>
      </c>
      <c r="B11" s="84" t="s">
        <v>3</v>
      </c>
      <c r="C11" s="84"/>
      <c r="D11" s="84"/>
      <c r="E11" s="202" t="s">
        <v>4</v>
      </c>
      <c r="F11" s="202" t="s">
        <v>5</v>
      </c>
    </row>
    <row r="12" spans="1:16" ht="18" customHeight="1" thickTop="1" thickBot="1" x14ac:dyDescent="0.35">
      <c r="A12" s="201"/>
      <c r="B12" s="85" t="s">
        <v>6</v>
      </c>
      <c r="C12" s="85" t="s">
        <v>7</v>
      </c>
      <c r="D12" s="85" t="s">
        <v>8</v>
      </c>
      <c r="E12" s="202"/>
      <c r="F12" s="202"/>
    </row>
    <row r="13" spans="1:16" ht="6" customHeight="1" thickTop="1" thickBot="1" x14ac:dyDescent="0.35"/>
    <row r="14" spans="1:16" ht="25.5" customHeight="1" thickTop="1" thickBot="1" x14ac:dyDescent="0.35">
      <c r="A14" s="86" t="s">
        <v>41</v>
      </c>
      <c r="B14" s="22">
        <f>C14+D14</f>
        <v>461805</v>
      </c>
      <c r="C14" s="22">
        <f>C15+C16</f>
        <v>235032</v>
      </c>
      <c r="D14" s="22">
        <f t="shared" ref="D14:F14" si="0">D15+D16</f>
        <v>226773</v>
      </c>
      <c r="E14" s="22">
        <f t="shared" si="0"/>
        <v>29070</v>
      </c>
      <c r="F14" s="22">
        <f t="shared" si="0"/>
        <v>5167</v>
      </c>
    </row>
    <row r="15" spans="1:16" ht="18" customHeight="1" thickTop="1" x14ac:dyDescent="0.3">
      <c r="A15" s="87" t="s">
        <v>9</v>
      </c>
      <c r="B15" s="23">
        <f>C15+D15</f>
        <v>425627</v>
      </c>
      <c r="C15" s="23">
        <f t="shared" ref="C15:F16" si="1">C20+C51+C59</f>
        <v>215948</v>
      </c>
      <c r="D15" s="23">
        <f t="shared" si="1"/>
        <v>209679</v>
      </c>
      <c r="E15" s="23">
        <f t="shared" si="1"/>
        <v>24938</v>
      </c>
      <c r="F15" s="24">
        <f t="shared" si="1"/>
        <v>4751</v>
      </c>
    </row>
    <row r="16" spans="1:16" ht="18" customHeight="1" thickBot="1" x14ac:dyDescent="0.35">
      <c r="A16" s="88" t="s">
        <v>10</v>
      </c>
      <c r="B16" s="25">
        <f>C16+D16</f>
        <v>36178</v>
      </c>
      <c r="C16" s="25">
        <f t="shared" si="1"/>
        <v>19084</v>
      </c>
      <c r="D16" s="25">
        <f t="shared" si="1"/>
        <v>17094</v>
      </c>
      <c r="E16" s="25">
        <f t="shared" si="1"/>
        <v>4132</v>
      </c>
      <c r="F16" s="26">
        <f t="shared" si="1"/>
        <v>416</v>
      </c>
    </row>
    <row r="17" spans="1:6" ht="1.5" customHeight="1" thickTop="1" x14ac:dyDescent="0.3">
      <c r="A17" s="27"/>
      <c r="B17" s="27"/>
      <c r="C17" s="27"/>
      <c r="D17" s="27"/>
      <c r="E17" s="27"/>
      <c r="F17" s="27"/>
    </row>
    <row r="18" spans="1:6" ht="1.5" customHeight="1" thickBot="1" x14ac:dyDescent="0.35">
      <c r="A18" s="27"/>
      <c r="B18" s="27"/>
      <c r="C18" s="27"/>
      <c r="D18" s="27"/>
      <c r="E18" s="27"/>
      <c r="F18" s="27"/>
    </row>
    <row r="19" spans="1:6" ht="18" customHeight="1" thickTop="1" thickBot="1" x14ac:dyDescent="0.35">
      <c r="A19" s="89" t="s">
        <v>11</v>
      </c>
      <c r="B19" s="28">
        <f>C19+D19</f>
        <v>342813</v>
      </c>
      <c r="C19" s="28">
        <f t="shared" ref="C19:F19" si="2">C20+C21</f>
        <v>169843</v>
      </c>
      <c r="D19" s="28">
        <f t="shared" si="2"/>
        <v>172970</v>
      </c>
      <c r="E19" s="28">
        <f t="shared" si="2"/>
        <v>18485</v>
      </c>
      <c r="F19" s="28">
        <f t="shared" si="2"/>
        <v>4740</v>
      </c>
    </row>
    <row r="20" spans="1:6" ht="18" customHeight="1" thickTop="1" x14ac:dyDescent="0.3">
      <c r="A20" s="90" t="s">
        <v>9</v>
      </c>
      <c r="B20" s="29">
        <f>C20+D20</f>
        <v>318118</v>
      </c>
      <c r="C20" s="29">
        <f>C25+C31+C37+C43</f>
        <v>157684</v>
      </c>
      <c r="D20" s="29">
        <f t="shared" ref="D20:F20" si="3">D25+D31+D37+D43</f>
        <v>160434</v>
      </c>
      <c r="E20" s="29">
        <f t="shared" si="3"/>
        <v>16814</v>
      </c>
      <c r="F20" s="30">
        <f t="shared" si="3"/>
        <v>4426</v>
      </c>
    </row>
    <row r="21" spans="1:6" ht="18" customHeight="1" thickBot="1" x14ac:dyDescent="0.35">
      <c r="A21" s="91" t="s">
        <v>10</v>
      </c>
      <c r="B21" s="31">
        <f t="shared" ref="B21:B44" si="4">C21+D21</f>
        <v>24695</v>
      </c>
      <c r="C21" s="31">
        <f t="shared" ref="C21:F21" si="5">C26+C32+C38+C44</f>
        <v>12159</v>
      </c>
      <c r="D21" s="31">
        <f t="shared" si="5"/>
        <v>12536</v>
      </c>
      <c r="E21" s="31">
        <f t="shared" si="5"/>
        <v>1671</v>
      </c>
      <c r="F21" s="32">
        <f t="shared" si="5"/>
        <v>314</v>
      </c>
    </row>
    <row r="22" spans="1:6" ht="18" customHeight="1" thickBot="1" x14ac:dyDescent="0.35">
      <c r="A22" s="92" t="s">
        <v>12</v>
      </c>
      <c r="B22" s="33">
        <f t="shared" si="4"/>
        <v>4767</v>
      </c>
      <c r="C22" s="33">
        <f>C23+C24</f>
        <v>2316</v>
      </c>
      <c r="D22" s="33">
        <f t="shared" ref="D22:F22" si="6">D23+D24</f>
        <v>2451</v>
      </c>
      <c r="E22" s="33">
        <f t="shared" si="6"/>
        <v>133</v>
      </c>
      <c r="F22" s="34">
        <f t="shared" si="6"/>
        <v>74</v>
      </c>
    </row>
    <row r="23" spans="1:6" ht="18" customHeight="1" x14ac:dyDescent="0.3">
      <c r="A23" s="93" t="s">
        <v>13</v>
      </c>
      <c r="B23" s="35">
        <f t="shared" si="4"/>
        <v>4767</v>
      </c>
      <c r="C23" s="35">
        <v>2316</v>
      </c>
      <c r="D23" s="35">
        <v>2451</v>
      </c>
      <c r="E23" s="35">
        <v>133</v>
      </c>
      <c r="F23" s="36">
        <v>74</v>
      </c>
    </row>
    <row r="24" spans="1:6" ht="18" customHeight="1" x14ac:dyDescent="0.3">
      <c r="A24" s="94" t="s">
        <v>14</v>
      </c>
      <c r="B24" s="37">
        <f t="shared" si="4"/>
        <v>0</v>
      </c>
      <c r="C24" s="37">
        <v>0</v>
      </c>
      <c r="D24" s="37">
        <v>0</v>
      </c>
      <c r="E24" s="37">
        <v>0</v>
      </c>
      <c r="F24" s="38">
        <v>0</v>
      </c>
    </row>
    <row r="25" spans="1:6" ht="18" customHeight="1" x14ac:dyDescent="0.3">
      <c r="A25" s="95" t="s">
        <v>9</v>
      </c>
      <c r="B25" s="39">
        <f t="shared" si="4"/>
        <v>916</v>
      </c>
      <c r="C25" s="39">
        <v>445</v>
      </c>
      <c r="D25" s="39">
        <v>471</v>
      </c>
      <c r="E25" s="39">
        <v>51</v>
      </c>
      <c r="F25" s="40">
        <v>12</v>
      </c>
    </row>
    <row r="26" spans="1:6" ht="18" customHeight="1" thickBot="1" x14ac:dyDescent="0.35">
      <c r="A26" s="96" t="s">
        <v>10</v>
      </c>
      <c r="B26" s="41">
        <f t="shared" si="4"/>
        <v>3851</v>
      </c>
      <c r="C26" s="41">
        <v>1871</v>
      </c>
      <c r="D26" s="41">
        <v>1980</v>
      </c>
      <c r="E26" s="41">
        <v>82</v>
      </c>
      <c r="F26" s="42">
        <v>62</v>
      </c>
    </row>
    <row r="27" spans="1:6" ht="18" customHeight="1" thickBot="1" x14ac:dyDescent="0.35">
      <c r="A27" s="92" t="s">
        <v>15</v>
      </c>
      <c r="B27" s="33">
        <f t="shared" si="4"/>
        <v>64288</v>
      </c>
      <c r="C27" s="33">
        <f>C28+C29+C30</f>
        <v>31861</v>
      </c>
      <c r="D27" s="33">
        <f t="shared" ref="D27:F27" si="7">D28+D29+D30</f>
        <v>32427</v>
      </c>
      <c r="E27" s="33">
        <f t="shared" si="7"/>
        <v>3714</v>
      </c>
      <c r="F27" s="34">
        <f t="shared" si="7"/>
        <v>1707</v>
      </c>
    </row>
    <row r="28" spans="1:6" ht="18" customHeight="1" x14ac:dyDescent="0.3">
      <c r="A28" s="93" t="s">
        <v>42</v>
      </c>
      <c r="B28" s="35">
        <f t="shared" si="4"/>
        <v>62214</v>
      </c>
      <c r="C28" s="35">
        <v>30827</v>
      </c>
      <c r="D28" s="35">
        <v>31387</v>
      </c>
      <c r="E28" s="35">
        <v>3448</v>
      </c>
      <c r="F28" s="36">
        <v>1357</v>
      </c>
    </row>
    <row r="29" spans="1:6" ht="18" customHeight="1" x14ac:dyDescent="0.3">
      <c r="A29" s="94" t="s">
        <v>14</v>
      </c>
      <c r="B29" s="37">
        <f t="shared" si="4"/>
        <v>0</v>
      </c>
      <c r="C29" s="37">
        <v>0</v>
      </c>
      <c r="D29" s="37">
        <v>0</v>
      </c>
      <c r="E29" s="37">
        <v>0</v>
      </c>
      <c r="F29" s="38">
        <v>0</v>
      </c>
    </row>
    <row r="30" spans="1:6" ht="18" customHeight="1" x14ac:dyDescent="0.3">
      <c r="A30" s="97" t="s">
        <v>16</v>
      </c>
      <c r="B30" s="43">
        <f t="shared" si="4"/>
        <v>2074</v>
      </c>
      <c r="C30" s="43">
        <v>1034</v>
      </c>
      <c r="D30" s="43">
        <v>1040</v>
      </c>
      <c r="E30" s="43">
        <v>266</v>
      </c>
      <c r="F30" s="44">
        <v>350</v>
      </c>
    </row>
    <row r="31" spans="1:6" ht="18" customHeight="1" x14ac:dyDescent="0.3">
      <c r="A31" s="98" t="s">
        <v>9</v>
      </c>
      <c r="B31" s="45">
        <f t="shared" si="4"/>
        <v>58972</v>
      </c>
      <c r="C31" s="45">
        <v>29300</v>
      </c>
      <c r="D31" s="45">
        <v>29672</v>
      </c>
      <c r="E31" s="45">
        <v>3369</v>
      </c>
      <c r="F31" s="46">
        <v>1590</v>
      </c>
    </row>
    <row r="32" spans="1:6" ht="18" customHeight="1" thickBot="1" x14ac:dyDescent="0.35">
      <c r="A32" s="99" t="s">
        <v>10</v>
      </c>
      <c r="B32" s="47">
        <f t="shared" si="4"/>
        <v>5316</v>
      </c>
      <c r="C32" s="47">
        <v>2561</v>
      </c>
      <c r="D32" s="47">
        <v>2755</v>
      </c>
      <c r="E32" s="47">
        <v>345</v>
      </c>
      <c r="F32" s="48">
        <v>117</v>
      </c>
    </row>
    <row r="33" spans="1:6" ht="18" customHeight="1" thickBot="1" x14ac:dyDescent="0.35">
      <c r="A33" s="92" t="s">
        <v>17</v>
      </c>
      <c r="B33" s="33">
        <f t="shared" si="4"/>
        <v>185456</v>
      </c>
      <c r="C33" s="33">
        <f t="shared" ref="C33:F33" si="8">C34+C35+C36</f>
        <v>91581</v>
      </c>
      <c r="D33" s="33">
        <f t="shared" si="8"/>
        <v>93875</v>
      </c>
      <c r="E33" s="33">
        <f t="shared" si="8"/>
        <v>8521</v>
      </c>
      <c r="F33" s="34">
        <f t="shared" si="8"/>
        <v>1785</v>
      </c>
    </row>
    <row r="34" spans="1:6" ht="18" customHeight="1" x14ac:dyDescent="0.3">
      <c r="A34" s="93" t="s">
        <v>13</v>
      </c>
      <c r="B34" s="35">
        <f t="shared" si="4"/>
        <v>183936</v>
      </c>
      <c r="C34" s="35">
        <v>90828</v>
      </c>
      <c r="D34" s="35">
        <v>93108</v>
      </c>
      <c r="E34" s="35">
        <v>8300</v>
      </c>
      <c r="F34" s="36">
        <v>1580</v>
      </c>
    </row>
    <row r="35" spans="1:6" ht="18" customHeight="1" x14ac:dyDescent="0.3">
      <c r="A35" s="94" t="s">
        <v>14</v>
      </c>
      <c r="B35" s="37">
        <f t="shared" si="4"/>
        <v>0</v>
      </c>
      <c r="C35" s="37">
        <v>0</v>
      </c>
      <c r="D35" s="37">
        <v>0</v>
      </c>
      <c r="E35" s="37">
        <v>0</v>
      </c>
      <c r="F35" s="38">
        <v>0</v>
      </c>
    </row>
    <row r="36" spans="1:6" ht="18" customHeight="1" x14ac:dyDescent="0.3">
      <c r="A36" s="97" t="s">
        <v>16</v>
      </c>
      <c r="B36" s="43">
        <f t="shared" si="4"/>
        <v>1520</v>
      </c>
      <c r="C36" s="43">
        <v>753</v>
      </c>
      <c r="D36" s="43">
        <v>767</v>
      </c>
      <c r="E36" s="43">
        <v>221</v>
      </c>
      <c r="F36" s="44">
        <v>205</v>
      </c>
    </row>
    <row r="37" spans="1:6" ht="18" customHeight="1" x14ac:dyDescent="0.3">
      <c r="A37" s="98" t="s">
        <v>9</v>
      </c>
      <c r="B37" s="45">
        <f t="shared" si="4"/>
        <v>174706</v>
      </c>
      <c r="C37" s="45">
        <v>86240</v>
      </c>
      <c r="D37" s="45">
        <v>88466</v>
      </c>
      <c r="E37" s="45">
        <v>7956</v>
      </c>
      <c r="F37" s="46">
        <v>1706</v>
      </c>
    </row>
    <row r="38" spans="1:6" ht="18" customHeight="1" thickBot="1" x14ac:dyDescent="0.35">
      <c r="A38" s="99" t="s">
        <v>10</v>
      </c>
      <c r="B38" s="47">
        <f t="shared" si="4"/>
        <v>10750</v>
      </c>
      <c r="C38" s="47">
        <v>5341</v>
      </c>
      <c r="D38" s="47">
        <v>5409</v>
      </c>
      <c r="E38" s="47">
        <v>565</v>
      </c>
      <c r="F38" s="48">
        <v>79</v>
      </c>
    </row>
    <row r="39" spans="1:6" ht="18" customHeight="1" thickBot="1" x14ac:dyDescent="0.35">
      <c r="A39" s="92" t="s">
        <v>18</v>
      </c>
      <c r="B39" s="33">
        <f t="shared" si="4"/>
        <v>88302</v>
      </c>
      <c r="C39" s="33">
        <f t="shared" ref="C39:F39" si="9">C40+C41+C42</f>
        <v>44085</v>
      </c>
      <c r="D39" s="33">
        <f t="shared" si="9"/>
        <v>44217</v>
      </c>
      <c r="E39" s="33">
        <f t="shared" si="9"/>
        <v>6117</v>
      </c>
      <c r="F39" s="34">
        <f t="shared" si="9"/>
        <v>1174</v>
      </c>
    </row>
    <row r="40" spans="1:6" ht="18" customHeight="1" x14ac:dyDescent="0.3">
      <c r="A40" s="100" t="s">
        <v>43</v>
      </c>
      <c r="B40" s="49">
        <f t="shared" si="4"/>
        <v>29037</v>
      </c>
      <c r="C40" s="35">
        <v>14591</v>
      </c>
      <c r="D40" s="35">
        <v>14446</v>
      </c>
      <c r="E40" s="49">
        <v>2546</v>
      </c>
      <c r="F40" s="50">
        <v>220</v>
      </c>
    </row>
    <row r="41" spans="1:6" ht="18" customHeight="1" x14ac:dyDescent="0.3">
      <c r="A41" s="101" t="s">
        <v>19</v>
      </c>
      <c r="B41" s="37">
        <f t="shared" si="4"/>
        <v>36473</v>
      </c>
      <c r="C41" s="37">
        <v>17933</v>
      </c>
      <c r="D41" s="37">
        <v>18540</v>
      </c>
      <c r="E41" s="37">
        <v>1984</v>
      </c>
      <c r="F41" s="38">
        <v>880</v>
      </c>
    </row>
    <row r="42" spans="1:6" ht="18" customHeight="1" x14ac:dyDescent="0.3">
      <c r="A42" s="102" t="s">
        <v>20</v>
      </c>
      <c r="B42" s="43">
        <f t="shared" si="4"/>
        <v>22792</v>
      </c>
      <c r="C42" s="43">
        <v>11561</v>
      </c>
      <c r="D42" s="43">
        <v>11231</v>
      </c>
      <c r="E42" s="43">
        <v>1587</v>
      </c>
      <c r="F42" s="44">
        <v>74</v>
      </c>
    </row>
    <row r="43" spans="1:6" ht="18" customHeight="1" x14ac:dyDescent="0.3">
      <c r="A43" s="103" t="s">
        <v>9</v>
      </c>
      <c r="B43" s="45">
        <f t="shared" si="4"/>
        <v>83524</v>
      </c>
      <c r="C43" s="51">
        <v>41699</v>
      </c>
      <c r="D43" s="51">
        <v>41825</v>
      </c>
      <c r="E43" s="51">
        <v>5438</v>
      </c>
      <c r="F43" s="52">
        <v>1118</v>
      </c>
    </row>
    <row r="44" spans="1:6" ht="18" customHeight="1" thickBot="1" x14ac:dyDescent="0.35">
      <c r="A44" s="104" t="s">
        <v>10</v>
      </c>
      <c r="B44" s="53">
        <f t="shared" si="4"/>
        <v>4778</v>
      </c>
      <c r="C44" s="53">
        <v>2386</v>
      </c>
      <c r="D44" s="53">
        <v>2392</v>
      </c>
      <c r="E44" s="53">
        <v>679</v>
      </c>
      <c r="F44" s="54">
        <v>56</v>
      </c>
    </row>
    <row r="45" spans="1:6" ht="4.5" customHeight="1" thickTop="1" thickBot="1" x14ac:dyDescent="0.35">
      <c r="A45" s="27"/>
      <c r="B45" s="27"/>
      <c r="C45" s="27"/>
      <c r="D45" s="27"/>
      <c r="E45" s="27"/>
      <c r="F45" s="27"/>
    </row>
    <row r="46" spans="1:6" s="2" customFormat="1" ht="18.75" thickTop="1" thickBot="1" x14ac:dyDescent="0.35">
      <c r="A46" s="105" t="s">
        <v>44</v>
      </c>
      <c r="B46" s="55">
        <f>C46+D46</f>
        <v>66162</v>
      </c>
      <c r="C46" s="55">
        <f>C51+C52</f>
        <v>35551</v>
      </c>
      <c r="D46" s="55">
        <f t="shared" ref="D46:F46" si="10">D51+D52</f>
        <v>30611</v>
      </c>
      <c r="E46" s="55">
        <f t="shared" si="10"/>
        <v>4855</v>
      </c>
      <c r="F46" s="55">
        <f t="shared" si="10"/>
        <v>303</v>
      </c>
    </row>
    <row r="47" spans="1:6" s="2" customFormat="1" ht="17.25" thickTop="1" x14ac:dyDescent="0.3">
      <c r="A47" s="106" t="s">
        <v>21</v>
      </c>
      <c r="B47" s="56">
        <f t="shared" ref="B47:B60" si="11">C47+D47</f>
        <v>46678</v>
      </c>
      <c r="C47" s="57">
        <v>25260</v>
      </c>
      <c r="D47" s="57">
        <v>21418</v>
      </c>
      <c r="E47" s="57">
        <v>2468</v>
      </c>
      <c r="F47" s="58">
        <v>260</v>
      </c>
    </row>
    <row r="48" spans="1:6" s="2" customFormat="1" x14ac:dyDescent="0.3">
      <c r="A48" s="107" t="s">
        <v>22</v>
      </c>
      <c r="B48" s="59">
        <f t="shared" si="11"/>
        <v>17927</v>
      </c>
      <c r="C48" s="60">
        <v>9690</v>
      </c>
      <c r="D48" s="60">
        <v>8237</v>
      </c>
      <c r="E48" s="60">
        <v>2190</v>
      </c>
      <c r="F48" s="61">
        <v>39</v>
      </c>
    </row>
    <row r="49" spans="1:6" s="2" customFormat="1" x14ac:dyDescent="0.3">
      <c r="A49" s="108" t="s">
        <v>23</v>
      </c>
      <c r="B49" s="62">
        <f t="shared" si="11"/>
        <v>1366</v>
      </c>
      <c r="C49" s="62">
        <v>466</v>
      </c>
      <c r="D49" s="62">
        <v>900</v>
      </c>
      <c r="E49" s="62">
        <v>154</v>
      </c>
      <c r="F49" s="63">
        <v>3</v>
      </c>
    </row>
    <row r="50" spans="1:6" s="2" customFormat="1" x14ac:dyDescent="0.3">
      <c r="A50" s="109" t="s">
        <v>24</v>
      </c>
      <c r="B50" s="59">
        <f t="shared" si="11"/>
        <v>191</v>
      </c>
      <c r="C50" s="60">
        <v>135</v>
      </c>
      <c r="D50" s="64">
        <v>56</v>
      </c>
      <c r="E50" s="59">
        <v>43</v>
      </c>
      <c r="F50" s="65">
        <v>1</v>
      </c>
    </row>
    <row r="51" spans="1:6" s="2" customFormat="1" x14ac:dyDescent="0.3">
      <c r="A51" s="110" t="s">
        <v>9</v>
      </c>
      <c r="B51" s="66">
        <f t="shared" si="11"/>
        <v>63072</v>
      </c>
      <c r="C51" s="66">
        <v>33937</v>
      </c>
      <c r="D51" s="66">
        <v>29135</v>
      </c>
      <c r="E51" s="66">
        <v>4246</v>
      </c>
      <c r="F51" s="67">
        <v>257</v>
      </c>
    </row>
    <row r="52" spans="1:6" s="2" customFormat="1" ht="17.25" thickBot="1" x14ac:dyDescent="0.35">
      <c r="A52" s="111" t="s">
        <v>10</v>
      </c>
      <c r="B52" s="68">
        <f t="shared" si="11"/>
        <v>3090</v>
      </c>
      <c r="C52" s="68">
        <v>1614</v>
      </c>
      <c r="D52" s="68">
        <v>1476</v>
      </c>
      <c r="E52" s="68">
        <v>609</v>
      </c>
      <c r="F52" s="69">
        <v>46</v>
      </c>
    </row>
    <row r="53" spans="1:6" s="2" customFormat="1" ht="3" customHeight="1" thickTop="1" thickBot="1" x14ac:dyDescent="0.35">
      <c r="A53" s="27"/>
      <c r="B53" s="27"/>
      <c r="C53" s="27"/>
      <c r="D53" s="27"/>
      <c r="E53" s="27"/>
      <c r="F53" s="27"/>
    </row>
    <row r="54" spans="1:6" s="2" customFormat="1" ht="18.75" thickTop="1" thickBot="1" x14ac:dyDescent="0.35">
      <c r="A54" s="112" t="s">
        <v>45</v>
      </c>
      <c r="B54" s="70">
        <f t="shared" si="11"/>
        <v>52830</v>
      </c>
      <c r="C54" s="70">
        <f>C56+C57+C58</f>
        <v>29638</v>
      </c>
      <c r="D54" s="70">
        <f>D56+D57+D58</f>
        <v>23192</v>
      </c>
      <c r="E54" s="70">
        <f t="shared" ref="E54" si="12">E56+E57+E58</f>
        <v>5730</v>
      </c>
      <c r="F54" s="70">
        <f>F59+F60</f>
        <v>124</v>
      </c>
    </row>
    <row r="55" spans="1:6" s="2" customFormat="1" ht="17.25" thickTop="1" x14ac:dyDescent="0.3">
      <c r="A55" s="113" t="s">
        <v>25</v>
      </c>
      <c r="B55" s="71">
        <f t="shared" si="11"/>
        <v>48303</v>
      </c>
      <c r="C55" s="72">
        <f>C56+C57</f>
        <v>27106</v>
      </c>
      <c r="D55" s="71">
        <f t="shared" ref="D55" si="13">D56+D57</f>
        <v>21197</v>
      </c>
      <c r="E55" s="71">
        <f>E56+E57</f>
        <v>4532</v>
      </c>
      <c r="F55" s="73">
        <f>F56+F57</f>
        <v>105</v>
      </c>
    </row>
    <row r="56" spans="1:6" s="2" customFormat="1" x14ac:dyDescent="0.3">
      <c r="A56" s="114" t="s">
        <v>26</v>
      </c>
      <c r="B56" s="74">
        <f t="shared" si="11"/>
        <v>1915</v>
      </c>
      <c r="C56" s="75">
        <v>1259</v>
      </c>
      <c r="D56" s="74">
        <v>656</v>
      </c>
      <c r="E56" s="74">
        <v>245</v>
      </c>
      <c r="F56" s="76">
        <v>5</v>
      </c>
    </row>
    <row r="57" spans="1:6" s="2" customFormat="1" x14ac:dyDescent="0.3">
      <c r="A57" s="115" t="s">
        <v>27</v>
      </c>
      <c r="B57" s="77">
        <f t="shared" si="11"/>
        <v>46388</v>
      </c>
      <c r="C57" s="78">
        <v>25847</v>
      </c>
      <c r="D57" s="77">
        <v>20541</v>
      </c>
      <c r="E57" s="77">
        <v>4287</v>
      </c>
      <c r="F57" s="79">
        <v>100</v>
      </c>
    </row>
    <row r="58" spans="1:6" s="2" customFormat="1" x14ac:dyDescent="0.3">
      <c r="A58" s="116" t="s">
        <v>28</v>
      </c>
      <c r="B58" s="74">
        <f t="shared" si="11"/>
        <v>4527</v>
      </c>
      <c r="C58" s="75">
        <v>2532</v>
      </c>
      <c r="D58" s="74">
        <v>1995</v>
      </c>
      <c r="E58" s="74">
        <v>1198</v>
      </c>
      <c r="F58" s="76">
        <v>78</v>
      </c>
    </row>
    <row r="59" spans="1:6" s="2" customFormat="1" x14ac:dyDescent="0.3">
      <c r="A59" s="117" t="s">
        <v>9</v>
      </c>
      <c r="B59" s="77">
        <f t="shared" si="11"/>
        <v>44437</v>
      </c>
      <c r="C59" s="77">
        <v>24327</v>
      </c>
      <c r="D59" s="77">
        <v>20110</v>
      </c>
      <c r="E59" s="77">
        <v>3878</v>
      </c>
      <c r="F59" s="79">
        <v>68</v>
      </c>
    </row>
    <row r="60" spans="1:6" s="2" customFormat="1" ht="17.25" thickBot="1" x14ac:dyDescent="0.35">
      <c r="A60" s="118" t="s">
        <v>10</v>
      </c>
      <c r="B60" s="80">
        <f t="shared" si="11"/>
        <v>8393</v>
      </c>
      <c r="C60" s="81">
        <v>5311</v>
      </c>
      <c r="D60" s="81">
        <v>3082</v>
      </c>
      <c r="E60" s="81">
        <v>1852</v>
      </c>
      <c r="F60" s="82">
        <v>56</v>
      </c>
    </row>
    <row r="61" spans="1:6" s="2" customFormat="1" ht="17.25" thickTop="1" x14ac:dyDescent="0.3">
      <c r="A61" s="1"/>
      <c r="B61" s="1"/>
      <c r="C61" s="1"/>
      <c r="D61" s="1"/>
      <c r="E61" s="1"/>
      <c r="F61" s="5" t="s">
        <v>71</v>
      </c>
    </row>
    <row r="62" spans="1:6" s="2" customFormat="1" ht="70.5" customHeight="1" x14ac:dyDescent="0.3">
      <c r="A62" s="199" t="s">
        <v>39</v>
      </c>
      <c r="B62" s="199"/>
      <c r="C62" s="199"/>
      <c r="D62" s="199"/>
      <c r="E62" s="199"/>
      <c r="F62" s="199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1DF35-A009-4D26-990A-81AEE146D6D1}">
  <sheetPr codeName="Hoja66">
    <tabColor rgb="FF9D2449"/>
    <pageSetUpPr fitToPage="1"/>
  </sheetPr>
  <dimension ref="A1:J70"/>
  <sheetViews>
    <sheetView showGridLines="0" zoomScaleNormal="10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2" width="11" style="2" bestFit="1" customWidth="1"/>
    <col min="3" max="3" width="8.42578125" style="2" customWidth="1"/>
    <col min="4" max="4" width="12" style="2" customWidth="1"/>
    <col min="5" max="5" width="8.42578125" style="2" customWidth="1"/>
    <col min="6" max="6" width="12.28515625" style="2" customWidth="1"/>
    <col min="7" max="7" width="11.5703125" style="2"/>
    <col min="8" max="8" width="35.5703125" style="2" customWidth="1"/>
    <col min="9" max="10" width="3.5703125" style="2" bestFit="1" customWidth="1"/>
    <col min="11" max="16384" width="11.5703125" style="2"/>
  </cols>
  <sheetData>
    <row r="1" spans="1:10" x14ac:dyDescent="0.3">
      <c r="B1" s="6">
        <v>27</v>
      </c>
      <c r="C1" s="6">
        <v>28</v>
      </c>
      <c r="D1" s="6" t="e">
        <v>#VALUE!</v>
      </c>
      <c r="E1" s="6">
        <v>29</v>
      </c>
      <c r="F1" s="6" t="e">
        <v>#VALUE!</v>
      </c>
    </row>
    <row r="2" spans="1:10" x14ac:dyDescent="0.3">
      <c r="F2" s="83" t="s">
        <v>0</v>
      </c>
    </row>
    <row r="3" spans="1:10" x14ac:dyDescent="0.3">
      <c r="C3" s="3"/>
      <c r="D3" s="3"/>
      <c r="E3" s="3"/>
      <c r="F3" s="83" t="s">
        <v>1</v>
      </c>
    </row>
    <row r="4" spans="1:10" ht="4.5" customHeight="1" x14ac:dyDescent="0.3">
      <c r="C4" s="3"/>
      <c r="D4" s="3"/>
      <c r="E4" s="3"/>
      <c r="F4" s="3"/>
    </row>
    <row r="5" spans="1:10" x14ac:dyDescent="0.3">
      <c r="A5" s="119" t="s">
        <v>31</v>
      </c>
      <c r="B5" s="119"/>
      <c r="C5" s="119"/>
      <c r="D5" s="119"/>
      <c r="E5" s="119"/>
      <c r="F5" s="119"/>
    </row>
    <row r="6" spans="1:10" x14ac:dyDescent="0.3">
      <c r="A6" s="120" t="s">
        <v>29</v>
      </c>
      <c r="B6" s="120"/>
      <c r="C6" s="119"/>
      <c r="D6" s="119"/>
      <c r="E6" s="119"/>
      <c r="F6" s="119"/>
    </row>
    <row r="7" spans="1:10" s="1" customFormat="1" x14ac:dyDescent="0.3">
      <c r="A7" s="119" t="s">
        <v>30</v>
      </c>
      <c r="B7" s="119"/>
      <c r="C7" s="119"/>
      <c r="D7" s="119"/>
      <c r="E7" s="119"/>
      <c r="F7" s="119"/>
      <c r="H7" s="2"/>
      <c r="I7" s="2"/>
    </row>
    <row r="8" spans="1:10" s="1" customFormat="1" ht="6.75" customHeight="1" x14ac:dyDescent="0.3">
      <c r="A8" s="7"/>
      <c r="B8" s="7"/>
      <c r="C8" s="7"/>
      <c r="D8" s="7"/>
      <c r="E8" s="7"/>
      <c r="F8" s="7"/>
      <c r="H8" s="2"/>
      <c r="I8" s="2"/>
    </row>
    <row r="9" spans="1:10" s="1" customFormat="1" ht="3" customHeight="1" thickBot="1" x14ac:dyDescent="0.35">
      <c r="A9" s="8"/>
      <c r="B9" s="9"/>
      <c r="C9" s="10"/>
      <c r="D9" s="11"/>
      <c r="E9" s="10"/>
      <c r="F9" s="11"/>
      <c r="H9" s="12"/>
      <c r="I9" s="2"/>
    </row>
    <row r="10" spans="1:10" s="1" customFormat="1" ht="20.25" customHeight="1" thickTop="1" thickBot="1" x14ac:dyDescent="0.35">
      <c r="A10" s="204" t="s">
        <v>70</v>
      </c>
      <c r="B10" s="121" t="str">
        <f>[2]AGS!B10</f>
        <v>2022-2023</v>
      </c>
      <c r="C10" s="122" t="str">
        <f>[2]AGS!C10</f>
        <v>2023-2024</v>
      </c>
      <c r="D10" s="122"/>
      <c r="E10" s="122" t="str">
        <f>[2]AGS!E10</f>
        <v>2024-2025</v>
      </c>
      <c r="F10" s="122"/>
      <c r="H10" s="12"/>
      <c r="I10" s="2"/>
    </row>
    <row r="11" spans="1:10" ht="18" customHeight="1" thickTop="1" thickBot="1" x14ac:dyDescent="0.35">
      <c r="A11" s="204"/>
      <c r="B11" s="121" t="s">
        <v>32</v>
      </c>
      <c r="C11" s="121" t="s">
        <v>32</v>
      </c>
      <c r="D11" s="123" t="s">
        <v>34</v>
      </c>
      <c r="E11" s="121" t="s">
        <v>32</v>
      </c>
      <c r="F11" s="123" t="s">
        <v>34</v>
      </c>
    </row>
    <row r="12" spans="1:10" ht="6" customHeight="1" thickTop="1" thickBot="1" x14ac:dyDescent="0.35"/>
    <row r="13" spans="1:10" ht="18" thickTop="1" thickBot="1" x14ac:dyDescent="0.35">
      <c r="A13" s="124" t="s">
        <v>11</v>
      </c>
      <c r="B13" s="125"/>
      <c r="C13" s="126"/>
      <c r="D13" s="126"/>
      <c r="E13" s="126"/>
      <c r="F13" s="127"/>
      <c r="H13" s="13"/>
    </row>
    <row r="14" spans="1:10" ht="18" thickTop="1" x14ac:dyDescent="0.3">
      <c r="A14" s="128" t="s">
        <v>46</v>
      </c>
      <c r="B14" s="129">
        <v>93.036369508701881</v>
      </c>
      <c r="C14" s="129">
        <v>92.398582642420251</v>
      </c>
      <c r="D14" s="129">
        <f>[1]NACIONAL!C14</f>
        <v>90.5949505551892</v>
      </c>
      <c r="E14" s="129">
        <v>90.256314412345802</v>
      </c>
      <c r="F14" s="130">
        <f>[1]NACIONAL!D14</f>
        <v>89.261378766839385</v>
      </c>
      <c r="H14" s="13"/>
      <c r="I14" s="13"/>
      <c r="J14" s="13"/>
    </row>
    <row r="15" spans="1:10" ht="18" thickBot="1" x14ac:dyDescent="0.35">
      <c r="A15" s="131" t="s">
        <v>47</v>
      </c>
      <c r="B15" s="132">
        <v>92.635293619319413</v>
      </c>
      <c r="C15" s="132">
        <v>92.008623233287167</v>
      </c>
      <c r="D15" s="132">
        <f>[1]NACIONAL!C15</f>
        <v>89.935972047620595</v>
      </c>
      <c r="E15" s="132">
        <v>89.822448870614622</v>
      </c>
      <c r="F15" s="133">
        <f>[1]NACIONAL!D15</f>
        <v>88.603765662279073</v>
      </c>
      <c r="H15" s="13"/>
      <c r="I15" s="13"/>
      <c r="J15" s="13"/>
    </row>
    <row r="16" spans="1:10" ht="17.25" thickBot="1" x14ac:dyDescent="0.35">
      <c r="A16" s="134" t="s">
        <v>15</v>
      </c>
      <c r="B16" s="135"/>
      <c r="C16" s="135"/>
      <c r="D16" s="135"/>
      <c r="E16" s="135"/>
      <c r="F16" s="136"/>
      <c r="H16" s="13"/>
      <c r="I16" s="13"/>
      <c r="J16" s="13"/>
    </row>
    <row r="17" spans="1:10" ht="17.25" x14ac:dyDescent="0.3">
      <c r="A17" s="137" t="s">
        <v>48</v>
      </c>
      <c r="B17" s="138">
        <v>53.371476596845099</v>
      </c>
      <c r="C17" s="138">
        <v>55.402954133195124</v>
      </c>
      <c r="D17" s="138">
        <f>[1]NACIONAL!C17</f>
        <v>46.437120553410836</v>
      </c>
      <c r="E17" s="138">
        <v>52.2730207929743</v>
      </c>
      <c r="F17" s="139">
        <f>[1]NACIONAL!D17</f>
        <v>44.356821659890493</v>
      </c>
      <c r="H17" s="13"/>
      <c r="I17" s="13"/>
      <c r="J17" s="13"/>
    </row>
    <row r="18" spans="1:10" ht="17.25" x14ac:dyDescent="0.3">
      <c r="A18" s="140" t="s">
        <v>49</v>
      </c>
      <c r="B18" s="141">
        <v>90.951980869902414</v>
      </c>
      <c r="C18" s="141">
        <v>86.436841084017843</v>
      </c>
      <c r="D18" s="141">
        <f>[1]NACIONAL!C18</f>
        <v>80.900973587571499</v>
      </c>
      <c r="E18" s="141">
        <v>82.69268166202113</v>
      </c>
      <c r="F18" s="142">
        <f>[1]NACIONAL!D18</f>
        <v>76.603592423409566</v>
      </c>
      <c r="H18" s="13"/>
      <c r="I18" s="13"/>
      <c r="J18" s="13"/>
    </row>
    <row r="19" spans="1:10" ht="17.25" x14ac:dyDescent="0.3">
      <c r="A19" s="143" t="s">
        <v>50</v>
      </c>
      <c r="B19" s="144">
        <v>81.175141242937855</v>
      </c>
      <c r="C19" s="144">
        <v>78.437287146054288</v>
      </c>
      <c r="D19" s="144">
        <f>[1]NACIONAL!C19</f>
        <v>74.479630536487676</v>
      </c>
      <c r="E19" s="144">
        <v>72.379653974745992</v>
      </c>
      <c r="F19" s="145">
        <f>[1]NACIONAL!D19</f>
        <v>69.89064711426029</v>
      </c>
      <c r="H19" s="13"/>
      <c r="I19" s="13"/>
      <c r="J19" s="13"/>
    </row>
    <row r="20" spans="1:10" ht="17.25" x14ac:dyDescent="0.3">
      <c r="A20" s="140" t="s">
        <v>51</v>
      </c>
      <c r="B20" s="141">
        <v>75.17042333911283</v>
      </c>
      <c r="C20" s="141">
        <v>73.43049932523617</v>
      </c>
      <c r="D20" s="141">
        <f>[1]NACIONAL!C20</f>
        <v>67.29559116846923</v>
      </c>
      <c r="E20" s="141">
        <v>69.092008247600745</v>
      </c>
      <c r="F20" s="142">
        <f>[1]NACIONAL!D20</f>
        <v>63.636859565505276</v>
      </c>
      <c r="H20" s="13"/>
      <c r="I20" s="13"/>
      <c r="J20" s="13"/>
    </row>
    <row r="21" spans="1:10" ht="18" thickBot="1" x14ac:dyDescent="0.35">
      <c r="A21" s="146" t="s">
        <v>52</v>
      </c>
      <c r="B21" s="147">
        <v>75.422423726805732</v>
      </c>
      <c r="C21" s="147">
        <v>73.628070175438594</v>
      </c>
      <c r="D21" s="147">
        <f>[1]NACIONAL!C21</f>
        <v>67.636226727155375</v>
      </c>
      <c r="E21" s="147">
        <v>69.400753511167721</v>
      </c>
      <c r="F21" s="148">
        <f>[1]NACIONAL!D21</f>
        <v>63.939136376194568</v>
      </c>
      <c r="H21" s="13"/>
      <c r="I21" s="13"/>
      <c r="J21" s="13"/>
    </row>
    <row r="22" spans="1:10" ht="17.25" thickBot="1" x14ac:dyDescent="0.35">
      <c r="A22" s="134" t="s">
        <v>17</v>
      </c>
      <c r="B22" s="135"/>
      <c r="C22" s="135"/>
      <c r="D22" s="135"/>
      <c r="E22" s="135"/>
      <c r="F22" s="136"/>
      <c r="H22" s="13"/>
      <c r="I22" s="13"/>
      <c r="J22" s="13"/>
    </row>
    <row r="23" spans="1:10" x14ac:dyDescent="0.3">
      <c r="A23" s="149" t="s">
        <v>35</v>
      </c>
      <c r="B23" s="138">
        <v>0.6325349497540711</v>
      </c>
      <c r="C23" s="138">
        <v>1.2223717692582681</v>
      </c>
      <c r="D23" s="138">
        <f>[1]NACIONAL!C23</f>
        <v>0.58840593768421101</v>
      </c>
      <c r="E23" s="138" t="s">
        <v>38</v>
      </c>
      <c r="F23" s="139" t="str">
        <f>[1]NACIONAL!D23</f>
        <v>n.d.</v>
      </c>
      <c r="H23" s="13"/>
      <c r="I23" s="13"/>
      <c r="J23" s="13"/>
    </row>
    <row r="24" spans="1:10" x14ac:dyDescent="0.3">
      <c r="A24" s="140" t="s">
        <v>36</v>
      </c>
      <c r="B24" s="141">
        <v>0.19936659571153648</v>
      </c>
      <c r="C24" s="141">
        <v>0.38165511099802485</v>
      </c>
      <c r="D24" s="141">
        <f>[1]NACIONAL!C24</f>
        <v>0.63477872969842641</v>
      </c>
      <c r="E24" s="141" t="s">
        <v>38</v>
      </c>
      <c r="F24" s="142" t="str">
        <f>[1]NACIONAL!D24</f>
        <v>n.d.</v>
      </c>
      <c r="H24" s="13"/>
      <c r="I24" s="13"/>
      <c r="J24" s="13"/>
    </row>
    <row r="25" spans="1:10" x14ac:dyDescent="0.3">
      <c r="A25" s="143" t="s">
        <v>37</v>
      </c>
      <c r="B25" s="144">
        <v>96.940371168087808</v>
      </c>
      <c r="C25" s="144">
        <v>95.609400619420654</v>
      </c>
      <c r="D25" s="144">
        <f>[1]NACIONAL!C25</f>
        <v>97.257484046850635</v>
      </c>
      <c r="E25" s="144" t="s">
        <v>38</v>
      </c>
      <c r="F25" s="145" t="str">
        <f>[1]NACIONAL!D25</f>
        <v>n.d.</v>
      </c>
      <c r="H25" s="13"/>
      <c r="I25" s="13"/>
      <c r="J25" s="13"/>
    </row>
    <row r="26" spans="1:10" ht="17.25" x14ac:dyDescent="0.3">
      <c r="A26" s="140" t="s">
        <v>53</v>
      </c>
      <c r="B26" s="141">
        <v>103.19743702493875</v>
      </c>
      <c r="C26" s="141">
        <v>99.215426788921448</v>
      </c>
      <c r="D26" s="141">
        <f>[1]NACIONAL!C26</f>
        <v>99.704798126652889</v>
      </c>
      <c r="E26" s="141" t="s">
        <v>38</v>
      </c>
      <c r="F26" s="142" t="str">
        <f>[1]NACIONAL!D26</f>
        <v>n.d.</v>
      </c>
      <c r="H26" s="13"/>
      <c r="I26" s="13"/>
      <c r="J26" s="13"/>
    </row>
    <row r="27" spans="1:10" ht="17.25" x14ac:dyDescent="0.3">
      <c r="A27" s="143" t="s">
        <v>52</v>
      </c>
      <c r="B27" s="144">
        <v>101.75781147208815</v>
      </c>
      <c r="C27" s="144">
        <v>100.88631698429454</v>
      </c>
      <c r="D27" s="144">
        <f>[1]NACIONAL!C27</f>
        <v>100.80542547572841</v>
      </c>
      <c r="E27" s="144">
        <v>99.124504259890756</v>
      </c>
      <c r="F27" s="145">
        <f>[1]NACIONAL!D27</f>
        <v>99.517975588943713</v>
      </c>
      <c r="H27" s="13"/>
      <c r="I27" s="13"/>
      <c r="J27" s="13"/>
    </row>
    <row r="28" spans="1:10" ht="18" thickBot="1" x14ac:dyDescent="0.35">
      <c r="A28" s="131" t="s">
        <v>54</v>
      </c>
      <c r="B28" s="132">
        <v>96.063870658758262</v>
      </c>
      <c r="C28" s="132">
        <v>95.235316894124637</v>
      </c>
      <c r="D28" s="132">
        <f>[1]NACIONAL!C28</f>
        <v>95.540173490403888</v>
      </c>
      <c r="E28" s="132">
        <v>93.811132371962756</v>
      </c>
      <c r="F28" s="133">
        <f>[1]NACIONAL!D28</f>
        <v>94.459265708679681</v>
      </c>
      <c r="H28" s="13"/>
      <c r="I28" s="13"/>
      <c r="J28" s="13"/>
    </row>
    <row r="29" spans="1:10" ht="17.25" thickBot="1" x14ac:dyDescent="0.35">
      <c r="A29" s="134" t="s">
        <v>18</v>
      </c>
      <c r="B29" s="135"/>
      <c r="C29" s="135"/>
      <c r="D29" s="135"/>
      <c r="E29" s="135"/>
      <c r="F29" s="136"/>
      <c r="H29" s="13"/>
      <c r="I29" s="13"/>
      <c r="J29" s="13"/>
    </row>
    <row r="30" spans="1:10" x14ac:dyDescent="0.3">
      <c r="A30" s="149" t="s">
        <v>33</v>
      </c>
      <c r="B30" s="138">
        <v>96.075585883224747</v>
      </c>
      <c r="C30" s="138">
        <v>95.586803019235461</v>
      </c>
      <c r="D30" s="138">
        <f>[1]NACIONAL!C30</f>
        <v>95.770069587383986</v>
      </c>
      <c r="E30" s="138">
        <v>94.982215447154474</v>
      </c>
      <c r="F30" s="139">
        <f>[1]NACIONAL!D30</f>
        <v>95.780574222872957</v>
      </c>
      <c r="H30" s="13"/>
      <c r="I30" s="13"/>
      <c r="J30" s="13"/>
    </row>
    <row r="31" spans="1:10" x14ac:dyDescent="0.3">
      <c r="A31" s="140" t="s">
        <v>35</v>
      </c>
      <c r="B31" s="141">
        <v>5.3517479499352589</v>
      </c>
      <c r="C31" s="141">
        <v>5.959975334940304</v>
      </c>
      <c r="D31" s="141">
        <f>[1]NACIONAL!C31</f>
        <v>3.6606174327224461</v>
      </c>
      <c r="E31" s="141" t="s">
        <v>38</v>
      </c>
      <c r="F31" s="142" t="str">
        <f>[1]NACIONAL!D31</f>
        <v>n.d.</v>
      </c>
      <c r="H31" s="13"/>
      <c r="I31" s="13"/>
      <c r="J31" s="13"/>
    </row>
    <row r="32" spans="1:10" x14ac:dyDescent="0.3">
      <c r="A32" s="143" t="s">
        <v>36</v>
      </c>
      <c r="B32" s="144">
        <v>4.6812278630460451</v>
      </c>
      <c r="C32" s="144">
        <v>5.1023154052251662</v>
      </c>
      <c r="D32" s="144">
        <f>[1]NACIONAL!C32</f>
        <v>3.4265533778994661</v>
      </c>
      <c r="E32" s="144" t="s">
        <v>38</v>
      </c>
      <c r="F32" s="145" t="str">
        <f>[1]NACIONAL!D32</f>
        <v>n.d.</v>
      </c>
      <c r="H32" s="13"/>
      <c r="I32" s="13"/>
      <c r="J32" s="13"/>
    </row>
    <row r="33" spans="1:10" x14ac:dyDescent="0.3">
      <c r="A33" s="140" t="s">
        <v>37</v>
      </c>
      <c r="B33" s="141">
        <v>83.485848748284198</v>
      </c>
      <c r="C33" s="141">
        <v>85.262629642020741</v>
      </c>
      <c r="D33" s="141">
        <f>[1]NACIONAL!C33</f>
        <v>90.522029979642411</v>
      </c>
      <c r="E33" s="141" t="s">
        <v>38</v>
      </c>
      <c r="F33" s="142" t="str">
        <f>[1]NACIONAL!D33</f>
        <v>n.d.</v>
      </c>
      <c r="H33" s="13"/>
      <c r="I33" s="13"/>
      <c r="J33" s="13"/>
    </row>
    <row r="34" spans="1:10" ht="17.25" x14ac:dyDescent="0.3">
      <c r="A34" s="143" t="s">
        <v>53</v>
      </c>
      <c r="B34" s="144">
        <v>82.82536800466896</v>
      </c>
      <c r="C34" s="144">
        <v>81.779674614125724</v>
      </c>
      <c r="D34" s="144">
        <f>[1]NACIONAL!C34</f>
        <v>84.181496326307993</v>
      </c>
      <c r="E34" s="144" t="s">
        <v>38</v>
      </c>
      <c r="F34" s="145" t="str">
        <f>[1]NACIONAL!D34</f>
        <v>n.d.</v>
      </c>
      <c r="H34" s="13"/>
      <c r="I34" s="13"/>
      <c r="J34" s="13"/>
    </row>
    <row r="35" spans="1:10" ht="17.25" x14ac:dyDescent="0.3">
      <c r="A35" s="140" t="s">
        <v>52</v>
      </c>
      <c r="B35" s="141">
        <v>92.808955601467304</v>
      </c>
      <c r="C35" s="141">
        <v>93.854895564791917</v>
      </c>
      <c r="D35" s="141">
        <f>[1]NACIONAL!C35</f>
        <v>92.178201280531283</v>
      </c>
      <c r="E35" s="141">
        <v>93.132798244966409</v>
      </c>
      <c r="F35" s="142">
        <f>[1]NACIONAL!D35</f>
        <v>93.103646713472472</v>
      </c>
      <c r="H35" s="13"/>
      <c r="I35" s="13"/>
      <c r="J35" s="13"/>
    </row>
    <row r="36" spans="1:10" ht="18" thickBot="1" x14ac:dyDescent="0.35">
      <c r="A36" s="150" t="s">
        <v>55</v>
      </c>
      <c r="B36" s="151">
        <v>83.042754142598142</v>
      </c>
      <c r="C36" s="151">
        <v>84.62882096069869</v>
      </c>
      <c r="D36" s="151">
        <f>[1]NACIONAL!C36</f>
        <v>81.430316272246145</v>
      </c>
      <c r="E36" s="151">
        <v>83.548669486251882</v>
      </c>
      <c r="F36" s="152">
        <f>[1]NACIONAL!D36</f>
        <v>82.215609176912068</v>
      </c>
      <c r="H36" s="13"/>
      <c r="I36" s="13"/>
      <c r="J36" s="13"/>
    </row>
    <row r="37" spans="1:10" ht="4.5" customHeight="1" thickTop="1" thickBot="1" x14ac:dyDescent="0.35">
      <c r="A37" s="153"/>
      <c r="B37" s="154"/>
      <c r="C37" s="154"/>
      <c r="D37" s="154"/>
      <c r="E37" s="154"/>
      <c r="F37" s="154"/>
      <c r="H37" s="13"/>
      <c r="I37" s="13"/>
      <c r="J37" s="13"/>
    </row>
    <row r="38" spans="1:10" ht="18" thickTop="1" thickBot="1" x14ac:dyDescent="0.35">
      <c r="A38" s="155" t="s">
        <v>67</v>
      </c>
      <c r="B38" s="156"/>
      <c r="C38" s="156"/>
      <c r="D38" s="156"/>
      <c r="E38" s="156"/>
      <c r="F38" s="157"/>
      <c r="H38" s="13"/>
      <c r="I38" s="13"/>
      <c r="J38" s="13"/>
    </row>
    <row r="39" spans="1:10" ht="17.25" thickTop="1" x14ac:dyDescent="0.3">
      <c r="A39" s="158" t="s">
        <v>33</v>
      </c>
      <c r="B39" s="159">
        <v>94.231777661248032</v>
      </c>
      <c r="C39" s="159">
        <v>95.325895478567233</v>
      </c>
      <c r="D39" s="159">
        <f>[1]NACIONAL!C39</f>
        <v>103.58213081362749</v>
      </c>
      <c r="E39" s="159">
        <v>93.298018442220908</v>
      </c>
      <c r="F39" s="160">
        <f>[1]NACIONAL!D39</f>
        <v>102.44171925080127</v>
      </c>
      <c r="H39" s="13"/>
      <c r="I39" s="13"/>
      <c r="J39" s="13"/>
    </row>
    <row r="40" spans="1:10" ht="17.25" x14ac:dyDescent="0.3">
      <c r="A40" s="161" t="s">
        <v>56</v>
      </c>
      <c r="B40" s="162">
        <v>94.231777661248032</v>
      </c>
      <c r="C40" s="162">
        <v>95.325895478567233</v>
      </c>
      <c r="D40" s="162">
        <f>[1]NACIONAL!C40</f>
        <v>108.77326037800803</v>
      </c>
      <c r="E40" s="162">
        <v>93.298018442220908</v>
      </c>
      <c r="F40" s="163">
        <f>[1]NACIONAL!D40</f>
        <v>106.28369975293803</v>
      </c>
      <c r="H40" s="13"/>
      <c r="I40" s="13"/>
      <c r="J40" s="13"/>
    </row>
    <row r="41" spans="1:10" x14ac:dyDescent="0.3">
      <c r="A41" s="158" t="s">
        <v>35</v>
      </c>
      <c r="B41" s="159">
        <v>12.962933840758616</v>
      </c>
      <c r="C41" s="159">
        <v>11.417335074302059</v>
      </c>
      <c r="D41" s="159">
        <f>[1]NACIONAL!C41</f>
        <v>11.308315217753384</v>
      </c>
      <c r="E41" s="159" t="s">
        <v>38</v>
      </c>
      <c r="F41" s="160" t="str">
        <f>[1]NACIONAL!D41</f>
        <v>n.d.</v>
      </c>
      <c r="H41" s="13"/>
      <c r="I41" s="13"/>
      <c r="J41" s="13"/>
    </row>
    <row r="42" spans="1:10" x14ac:dyDescent="0.3">
      <c r="A42" s="164" t="s">
        <v>37</v>
      </c>
      <c r="B42" s="162">
        <v>66.688368055555557</v>
      </c>
      <c r="C42" s="162">
        <v>71.809081926365081</v>
      </c>
      <c r="D42" s="162">
        <f>[1]NACIONAL!C42</f>
        <v>76.317403993291336</v>
      </c>
      <c r="E42" s="162" t="s">
        <v>38</v>
      </c>
      <c r="F42" s="163" t="str">
        <f>[1]NACIONAL!D42</f>
        <v>n.d.</v>
      </c>
      <c r="H42" s="13"/>
      <c r="I42" s="13"/>
      <c r="J42" s="13"/>
    </row>
    <row r="43" spans="1:10" ht="17.25" x14ac:dyDescent="0.3">
      <c r="A43" s="158" t="s">
        <v>57</v>
      </c>
      <c r="B43" s="159">
        <v>52.030070095831505</v>
      </c>
      <c r="C43" s="159">
        <v>56.412419844751938</v>
      </c>
      <c r="D43" s="159">
        <f>[1]NACIONAL!C43</f>
        <v>62.094112755799856</v>
      </c>
      <c r="E43" s="159" t="s">
        <v>38</v>
      </c>
      <c r="F43" s="160" t="str">
        <f>[1]NACIONAL!D43</f>
        <v>n.d.</v>
      </c>
      <c r="H43" s="13"/>
      <c r="I43" s="13"/>
      <c r="J43" s="13"/>
    </row>
    <row r="44" spans="1:10" ht="17.25" x14ac:dyDescent="0.3">
      <c r="A44" s="164" t="s">
        <v>52</v>
      </c>
      <c r="B44" s="162">
        <v>69.846552652101806</v>
      </c>
      <c r="C44" s="162">
        <v>70.002176278563653</v>
      </c>
      <c r="D44" s="162">
        <f>[1]NACIONAL!C44</f>
        <v>75.138362814906984</v>
      </c>
      <c r="E44" s="162">
        <v>69.044359402791997</v>
      </c>
      <c r="F44" s="163">
        <f>[1]NACIONAL!D44</f>
        <v>74.83611112823715</v>
      </c>
      <c r="H44" s="13"/>
      <c r="I44" s="13"/>
      <c r="J44" s="13"/>
    </row>
    <row r="45" spans="1:10" ht="17.25" x14ac:dyDescent="0.3">
      <c r="A45" s="158" t="s">
        <v>58</v>
      </c>
      <c r="B45" s="159">
        <v>71.398600630485163</v>
      </c>
      <c r="C45" s="159">
        <v>72.498367791077257</v>
      </c>
      <c r="D45" s="159">
        <f>[1]NACIONAL!C45</f>
        <v>81.104711682665567</v>
      </c>
      <c r="E45" s="159">
        <v>71.322158141540442</v>
      </c>
      <c r="F45" s="160">
        <f>[1]NACIONAL!D45</f>
        <v>80.626821904930509</v>
      </c>
      <c r="H45" s="13"/>
      <c r="I45" s="14"/>
      <c r="J45" s="14"/>
    </row>
    <row r="46" spans="1:10" ht="18" thickBot="1" x14ac:dyDescent="0.35">
      <c r="A46" s="165" t="s">
        <v>59</v>
      </c>
      <c r="B46" s="166">
        <v>58.437407321975812</v>
      </c>
      <c r="C46" s="166">
        <v>58.248095756256802</v>
      </c>
      <c r="D46" s="166">
        <f>[1]NACIONAL!C46</f>
        <v>62.506791151729267</v>
      </c>
      <c r="E46" s="166">
        <v>58.489732118794805</v>
      </c>
      <c r="F46" s="167">
        <f>[1]NACIONAL!D46</f>
        <v>62.731263939985659</v>
      </c>
      <c r="H46" s="13"/>
      <c r="I46" s="13"/>
      <c r="J46" s="13"/>
    </row>
    <row r="47" spans="1:10" ht="5.25" customHeight="1" thickTop="1" thickBot="1" x14ac:dyDescent="0.35">
      <c r="A47" s="27"/>
      <c r="B47" s="27"/>
      <c r="C47" s="27"/>
      <c r="D47" s="27"/>
      <c r="E47" s="27"/>
      <c r="F47" s="27"/>
      <c r="H47" s="13"/>
      <c r="I47" s="13"/>
      <c r="J47" s="13"/>
    </row>
    <row r="48" spans="1:10" ht="18" thickTop="1" thickBot="1" x14ac:dyDescent="0.35">
      <c r="A48" s="168" t="s">
        <v>68</v>
      </c>
      <c r="B48" s="169"/>
      <c r="C48" s="169"/>
      <c r="D48" s="169"/>
      <c r="E48" s="169"/>
      <c r="F48" s="170"/>
      <c r="H48" s="13"/>
      <c r="I48" s="13"/>
      <c r="J48" s="13"/>
    </row>
    <row r="49" spans="1:10" ht="17.25" thickTop="1" x14ac:dyDescent="0.3">
      <c r="A49" s="171" t="s">
        <v>33</v>
      </c>
      <c r="B49" s="172">
        <v>76.921088347443927</v>
      </c>
      <c r="C49" s="172">
        <v>73.808902232084577</v>
      </c>
      <c r="D49" s="172">
        <f>[1]NACIONAL!C49</f>
        <v>72.612240386337916</v>
      </c>
      <c r="E49" s="172">
        <v>70.368367285619854</v>
      </c>
      <c r="F49" s="173">
        <f>[1]NACIONAL!D49</f>
        <v>68.52762611417819</v>
      </c>
      <c r="H49" s="13"/>
      <c r="I49" s="13"/>
      <c r="J49" s="13"/>
    </row>
    <row r="50" spans="1:10" ht="17.25" x14ac:dyDescent="0.3">
      <c r="A50" s="161" t="s">
        <v>56</v>
      </c>
      <c r="B50" s="174">
        <v>88.124122078917125</v>
      </c>
      <c r="C50" s="174">
        <v>85.65724222322406</v>
      </c>
      <c r="D50" s="174">
        <f>[1]NACIONAL!C50</f>
        <v>90.704918480722853</v>
      </c>
      <c r="E50" s="174">
        <v>79.690406191876164</v>
      </c>
      <c r="F50" s="175">
        <f>[1]NACIONAL!D50</f>
        <v>88.615176703351224</v>
      </c>
      <c r="H50" s="13"/>
      <c r="I50" s="13"/>
      <c r="J50" s="13"/>
    </row>
    <row r="51" spans="1:10" x14ac:dyDescent="0.3">
      <c r="A51" s="176" t="s">
        <v>35</v>
      </c>
      <c r="B51" s="177">
        <v>10.944697992329289</v>
      </c>
      <c r="C51" s="177">
        <v>5.2936181623167711</v>
      </c>
      <c r="D51" s="177">
        <f>[1]NACIONAL!C51</f>
        <v>7.0978055438891241</v>
      </c>
      <c r="E51" s="177" t="s">
        <v>38</v>
      </c>
      <c r="F51" s="178" t="str">
        <f>[1]NACIONAL!D51</f>
        <v>n.d.</v>
      </c>
      <c r="H51" s="13"/>
      <c r="I51" s="13"/>
      <c r="J51" s="13"/>
    </row>
    <row r="52" spans="1:10" ht="17.25" x14ac:dyDescent="0.3">
      <c r="A52" s="161" t="s">
        <v>60</v>
      </c>
      <c r="B52" s="174">
        <v>28.515168012231705</v>
      </c>
      <c r="C52" s="174">
        <v>27.451138983090019</v>
      </c>
      <c r="D52" s="174">
        <f>[1]NACIONAL!C52</f>
        <v>30.034878113394566</v>
      </c>
      <c r="E52" s="174">
        <v>26.707494291052527</v>
      </c>
      <c r="F52" s="175">
        <f>[1]NACIONAL!D52</f>
        <v>30.208107781916389</v>
      </c>
      <c r="H52" s="13"/>
      <c r="I52" s="13"/>
      <c r="J52" s="13"/>
    </row>
    <row r="53" spans="1:10" ht="17.25" x14ac:dyDescent="0.3">
      <c r="A53" s="179" t="s">
        <v>61</v>
      </c>
      <c r="B53" s="180">
        <v>32.188672478481571</v>
      </c>
      <c r="C53" s="180">
        <v>30.844516124585596</v>
      </c>
      <c r="D53" s="180">
        <f>[1]NACIONAL!C53</f>
        <v>33.89517745543629</v>
      </c>
      <c r="E53" s="180">
        <v>29.890200667745155</v>
      </c>
      <c r="F53" s="181">
        <f>[1]NACIONAL!D53</f>
        <v>34.124520212262226</v>
      </c>
      <c r="H53" s="13"/>
      <c r="I53" s="13"/>
      <c r="J53" s="13"/>
    </row>
    <row r="54" spans="1:10" ht="18" thickBot="1" x14ac:dyDescent="0.35">
      <c r="A54" s="182" t="s">
        <v>62</v>
      </c>
      <c r="B54" s="183">
        <v>35.604033325976602</v>
      </c>
      <c r="C54" s="183">
        <v>34.39406157599818</v>
      </c>
      <c r="D54" s="183">
        <f>[1]NACIONAL!C54</f>
        <v>43.832356246002327</v>
      </c>
      <c r="E54" s="183">
        <v>33.251643547998484</v>
      </c>
      <c r="F54" s="184">
        <f>[1]NACIONAL!D54</f>
        <v>45.057629941078595</v>
      </c>
      <c r="H54" s="13"/>
      <c r="I54" s="13"/>
      <c r="J54" s="13"/>
    </row>
    <row r="55" spans="1:10" ht="5.25" customHeight="1" thickTop="1" thickBot="1" x14ac:dyDescent="0.35">
      <c r="A55" s="27"/>
      <c r="B55" s="154"/>
      <c r="C55" s="154"/>
      <c r="D55" s="154"/>
      <c r="E55" s="154"/>
      <c r="F55" s="185"/>
      <c r="H55" s="13"/>
      <c r="I55" s="13"/>
      <c r="J55" s="13"/>
    </row>
    <row r="56" spans="1:10" ht="18" thickTop="1" thickBot="1" x14ac:dyDescent="0.35">
      <c r="A56" s="186" t="s">
        <v>69</v>
      </c>
      <c r="B56" s="187"/>
      <c r="C56" s="187"/>
      <c r="D56" s="187"/>
      <c r="E56" s="187"/>
      <c r="F56" s="188"/>
      <c r="H56" s="13"/>
      <c r="I56" s="13"/>
      <c r="J56" s="13"/>
    </row>
    <row r="57" spans="1:10" ht="18" thickTop="1" x14ac:dyDescent="0.3">
      <c r="A57" s="189" t="s">
        <v>63</v>
      </c>
      <c r="B57" s="190">
        <v>13.389859306162357</v>
      </c>
      <c r="C57" s="190">
        <v>13.282203963130865</v>
      </c>
      <c r="D57" s="190">
        <v>13.541534819649588</v>
      </c>
      <c r="E57" s="190">
        <v>13.262989238907009</v>
      </c>
      <c r="F57" s="191">
        <v>14.010169355534059</v>
      </c>
      <c r="H57" s="13"/>
      <c r="I57" s="13"/>
      <c r="J57" s="13"/>
    </row>
    <row r="58" spans="1:10" ht="17.25" x14ac:dyDescent="0.3">
      <c r="A58" s="192" t="s">
        <v>64</v>
      </c>
      <c r="B58" s="193">
        <v>9.4981603873134652</v>
      </c>
      <c r="C58" s="193">
        <v>9.6222405809701979</v>
      </c>
      <c r="D58" s="193">
        <v>10.086893947096248</v>
      </c>
      <c r="E58" s="193">
        <v>9.7463207746269305</v>
      </c>
      <c r="F58" s="194">
        <v>10.202525262794998</v>
      </c>
      <c r="H58" s="13"/>
      <c r="I58" s="13"/>
      <c r="J58" s="13"/>
    </row>
    <row r="59" spans="1:10" ht="14.25" customHeight="1" thickBot="1" x14ac:dyDescent="0.35">
      <c r="A59" s="195" t="s">
        <v>65</v>
      </c>
      <c r="B59" s="196">
        <v>3.3602288668700333</v>
      </c>
      <c r="C59" s="196">
        <v>3.2299294411836668</v>
      </c>
      <c r="D59" s="196">
        <v>4.2107365620350103</v>
      </c>
      <c r="E59" s="196">
        <v>3.1343264309337688</v>
      </c>
      <c r="F59" s="197">
        <v>4.0886980537523741</v>
      </c>
      <c r="H59" s="13"/>
      <c r="I59" s="13"/>
      <c r="J59" s="13"/>
    </row>
    <row r="60" spans="1:10" s="6" customFormat="1" ht="17.25" thickTop="1" x14ac:dyDescent="0.3">
      <c r="A60" s="15"/>
      <c r="B60" s="16"/>
      <c r="C60" s="2"/>
      <c r="D60" s="198"/>
      <c r="E60" s="2"/>
      <c r="F60" s="17" t="str">
        <f>[1]NACIONAL!D60</f>
        <v>Septiembre, 2025</v>
      </c>
      <c r="H60" s="13"/>
      <c r="I60" s="13"/>
      <c r="J60" s="13"/>
    </row>
    <row r="61" spans="1:10" ht="76.5" customHeight="1" x14ac:dyDescent="0.3">
      <c r="A61" s="203" t="s">
        <v>40</v>
      </c>
      <c r="B61" s="203"/>
      <c r="C61" s="203"/>
      <c r="D61" s="203"/>
      <c r="E61" s="18"/>
      <c r="F61" s="18"/>
      <c r="H61" s="13"/>
      <c r="I61" s="13"/>
      <c r="J61" s="13"/>
    </row>
    <row r="62" spans="1:10" x14ac:dyDescent="0.3">
      <c r="B62" s="13"/>
      <c r="C62" s="13"/>
      <c r="D62" s="13"/>
      <c r="E62" s="19"/>
      <c r="H62" s="13"/>
      <c r="I62" s="13"/>
      <c r="J62" s="13"/>
    </row>
    <row r="63" spans="1:10" x14ac:dyDescent="0.3">
      <c r="H63" s="13"/>
      <c r="I63" s="13"/>
      <c r="J63" s="13"/>
    </row>
    <row r="64" spans="1:10" x14ac:dyDescent="0.3">
      <c r="E64" s="20"/>
      <c r="H64" s="13"/>
    </row>
    <row r="65" spans="1:8" x14ac:dyDescent="0.3">
      <c r="E65" s="20"/>
      <c r="H65" s="13"/>
    </row>
    <row r="66" spans="1:8" x14ac:dyDescent="0.3">
      <c r="A66" s="20"/>
      <c r="B66" s="20"/>
      <c r="C66" s="20"/>
      <c r="D66" s="20"/>
      <c r="E66" s="20"/>
      <c r="H66" s="13"/>
    </row>
    <row r="67" spans="1:8" x14ac:dyDescent="0.3">
      <c r="A67" s="20"/>
      <c r="B67" s="20"/>
      <c r="C67" s="20"/>
      <c r="D67" s="20"/>
      <c r="E67" s="20"/>
      <c r="H67" s="13"/>
    </row>
    <row r="68" spans="1:8" x14ac:dyDescent="0.3">
      <c r="A68" s="20"/>
      <c r="B68" s="20"/>
      <c r="C68" s="20"/>
      <c r="D68" s="20"/>
      <c r="E68" s="20"/>
      <c r="H68" s="13"/>
    </row>
    <row r="69" spans="1:8" x14ac:dyDescent="0.3">
      <c r="H69" s="13"/>
    </row>
    <row r="70" spans="1:8" x14ac:dyDescent="0.3">
      <c r="H70" s="13"/>
    </row>
  </sheetData>
  <mergeCells count="2">
    <mergeCell ref="A10:A11"/>
    <mergeCell ref="A61:D6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Zac</vt:lpstr>
      <vt:lpstr>ZAC</vt:lpstr>
      <vt:lpstr>'Est Zac'!Área_de_impresión</vt:lpstr>
      <vt:lpstr>ZAC!Área_de_impresión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Ortega</dc:creator>
  <cp:lastModifiedBy>Lizzet</cp:lastModifiedBy>
  <cp:lastPrinted>2025-08-29T02:23:38Z</cp:lastPrinted>
  <dcterms:created xsi:type="dcterms:W3CDTF">2021-06-11T03:14:54Z</dcterms:created>
  <dcterms:modified xsi:type="dcterms:W3CDTF">2025-08-29T02:52:55Z</dcterms:modified>
</cp:coreProperties>
</file>