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D50A34A4-8C25-4777-BE77-D485E336F2DC}" xr6:coauthVersionLast="47" xr6:coauthVersionMax="47" xr10:uidLastSave="{00000000-0000-0000-0000-000000000000}"/>
  <bookViews>
    <workbookView xWindow="-120" yWindow="-120" windowWidth="24240" windowHeight="13140" xr2:uid="{AD6F5ECB-1AF6-4167-BB20-0D7112E493F6}"/>
  </bookViews>
  <sheets>
    <sheet name="Est Mex" sheetId="1" r:id="rId1"/>
    <sheet name="MEX" sheetId="2" r:id="rId2"/>
  </sheets>
  <externalReferences>
    <externalReference r:id="rId3"/>
    <externalReference r:id="rId4"/>
    <externalReference r:id="rId5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0">'Est Mex'!$A$1:$F$62</definedName>
    <definedName name="_xlnm.Print_Area" localSheetId="1">MEX!$A$1:$F$61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E10" i="2"/>
  <c r="D14" i="2"/>
  <c r="F14" i="2"/>
  <c r="D15" i="2"/>
  <c r="F15" i="2"/>
  <c r="D17" i="2"/>
  <c r="F17" i="2"/>
  <c r="D18" i="2"/>
  <c r="F18" i="2"/>
  <c r="D19" i="2"/>
  <c r="F19" i="2"/>
  <c r="D20" i="2"/>
  <c r="F20" i="2"/>
  <c r="D21" i="2"/>
  <c r="F21" i="2"/>
  <c r="D23" i="2"/>
  <c r="F23" i="2"/>
  <c r="D24" i="2"/>
  <c r="F24" i="2"/>
  <c r="D25" i="2"/>
  <c r="F25" i="2"/>
  <c r="D26" i="2"/>
  <c r="F26" i="2"/>
  <c r="D27" i="2"/>
  <c r="F27" i="2"/>
  <c r="D28" i="2"/>
  <c r="F28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9" i="2"/>
  <c r="F49" i="2"/>
  <c r="D50" i="2"/>
  <c r="F50" i="2"/>
  <c r="D51" i="2"/>
  <c r="F51" i="2"/>
  <c r="D52" i="2"/>
  <c r="F52" i="2"/>
  <c r="D53" i="2"/>
  <c r="F53" i="2"/>
  <c r="D54" i="2"/>
  <c r="F54" i="2"/>
  <c r="F60" i="2"/>
  <c r="A9" i="1"/>
  <c r="C15" i="1"/>
  <c r="E15" i="1"/>
  <c r="D16" i="1"/>
  <c r="F16" i="1"/>
  <c r="C20" i="1"/>
  <c r="D20" i="1"/>
  <c r="D15" i="1" s="1"/>
  <c r="D14" i="1" s="1"/>
  <c r="E20" i="1"/>
  <c r="F20" i="1"/>
  <c r="F15" i="1" s="1"/>
  <c r="F14" i="1" s="1"/>
  <c r="C21" i="1"/>
  <c r="C16" i="1" s="1"/>
  <c r="B16" i="1" s="1"/>
  <c r="D21" i="1"/>
  <c r="E21" i="1"/>
  <c r="E16" i="1" s="1"/>
  <c r="F21" i="1"/>
  <c r="C22" i="1"/>
  <c r="D22" i="1"/>
  <c r="B22" i="1" s="1"/>
  <c r="E22" i="1"/>
  <c r="F22" i="1"/>
  <c r="B23" i="1"/>
  <c r="B24" i="1"/>
  <c r="B25" i="1"/>
  <c r="B26" i="1"/>
  <c r="C27" i="1"/>
  <c r="B27" i="1" s="1"/>
  <c r="D27" i="1"/>
  <c r="E27" i="1"/>
  <c r="F27" i="1"/>
  <c r="B28" i="1"/>
  <c r="B29" i="1"/>
  <c r="B30" i="1"/>
  <c r="B31" i="1"/>
  <c r="B32" i="1"/>
  <c r="C33" i="1"/>
  <c r="B33" i="1" s="1"/>
  <c r="D33" i="1"/>
  <c r="E33" i="1"/>
  <c r="F33" i="1"/>
  <c r="B34" i="1"/>
  <c r="B35" i="1"/>
  <c r="B36" i="1"/>
  <c r="B37" i="1"/>
  <c r="B38" i="1"/>
  <c r="C39" i="1"/>
  <c r="B39" i="1" s="1"/>
  <c r="D39" i="1"/>
  <c r="E39" i="1"/>
  <c r="F39" i="1"/>
  <c r="B40" i="1"/>
  <c r="B41" i="1"/>
  <c r="B42" i="1"/>
  <c r="B43" i="1"/>
  <c r="B44" i="1"/>
  <c r="C46" i="1"/>
  <c r="B46" i="1" s="1"/>
  <c r="D46" i="1"/>
  <c r="E46" i="1"/>
  <c r="F46" i="1"/>
  <c r="B47" i="1"/>
  <c r="B48" i="1"/>
  <c r="B49" i="1"/>
  <c r="B50" i="1"/>
  <c r="B51" i="1"/>
  <c r="B52" i="1"/>
  <c r="C54" i="1"/>
  <c r="D54" i="1"/>
  <c r="B54" i="1" s="1"/>
  <c r="E54" i="1"/>
  <c r="F54" i="1"/>
  <c r="C55" i="1"/>
  <c r="B55" i="1" s="1"/>
  <c r="D55" i="1"/>
  <c r="E55" i="1"/>
  <c r="F55" i="1"/>
  <c r="B56" i="1"/>
  <c r="B57" i="1"/>
  <c r="B58" i="1"/>
  <c r="B59" i="1"/>
  <c r="B60" i="1"/>
  <c r="C14" i="1" l="1"/>
  <c r="B14" i="1" s="1"/>
  <c r="E14" i="1"/>
  <c r="B20" i="1"/>
  <c r="E19" i="1"/>
  <c r="C19" i="1"/>
  <c r="B21" i="1"/>
  <c r="F19" i="1"/>
  <c r="D19" i="1"/>
  <c r="B15" i="1"/>
  <c r="B19" i="1" l="1"/>
</calcChain>
</file>

<file path=xl/sharedStrings.xml><?xml version="1.0" encoding="utf-8"?>
<sst xmlns="http://schemas.openxmlformats.org/spreadsheetml/2006/main" count="124" uniqueCount="72">
  <si>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</si>
  <si>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t>Septiembre, 2025</t>
  </si>
  <si>
    <t>Privado</t>
  </si>
  <si>
    <t>Público</t>
  </si>
  <si>
    <t>Posgrado</t>
  </si>
  <si>
    <t>Universitaria y tecnológica</t>
  </si>
  <si>
    <t>Normal</t>
  </si>
  <si>
    <t>Licenciatura</t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</si>
  <si>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</si>
  <si>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t>Profesional técnico</t>
  </si>
  <si>
    <t>Profesional técnico bachiller</t>
  </si>
  <si>
    <t>Bachillerato tecnológico</t>
  </si>
  <si>
    <t>Bachillerato general</t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</si>
  <si>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</si>
  <si>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t>Técnica</t>
  </si>
  <si>
    <t>Telesecundaria</t>
  </si>
  <si>
    <r>
      <t>General</t>
    </r>
    <r>
      <rPr>
        <vertAlign val="superscript"/>
        <sz val="10.5"/>
        <rFont val="Noto Sans"/>
        <family val="2"/>
      </rPr>
      <t>3/</t>
    </r>
  </si>
  <si>
    <t>Educación secundaria</t>
  </si>
  <si>
    <t>Cursos comunitarios</t>
  </si>
  <si>
    <t>Indígena</t>
  </si>
  <si>
    <t>General</t>
  </si>
  <si>
    <t>Educación primaria</t>
  </si>
  <si>
    <r>
      <t>General</t>
    </r>
    <r>
      <rPr>
        <vertAlign val="superscript"/>
        <sz val="10.5"/>
        <rFont val="Noto Sans"/>
        <family val="2"/>
      </rPr>
      <t>2/</t>
    </r>
  </si>
  <si>
    <t>Educación preescolar</t>
  </si>
  <si>
    <t>Educación inicial</t>
  </si>
  <si>
    <t>Educación básica</t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</si>
  <si>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</si>
  <si>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t>Hombres</t>
  </si>
  <si>
    <t>Mujeres</t>
  </si>
  <si>
    <t>Total</t>
  </si>
  <si>
    <t>Escuelas</t>
  </si>
  <si>
    <t>Docentes</t>
  </si>
  <si>
    <t>Alumnos</t>
  </si>
  <si>
    <t>Tipo / Nivel  / Servicio / Sostenimiento</t>
  </si>
  <si>
    <t>México</t>
  </si>
  <si>
    <t>Estadística educativa</t>
  </si>
  <si>
    <t>Dirección General de Planeación, Programación y Estadística Educativa</t>
  </si>
  <si>
    <t>Secretaría de Educación Pública</t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</si>
  <si>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</si>
  <si>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</si>
  <si>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</si>
  <si>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</si>
  <si>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t>Otros indicadores</t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</si>
  <si>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</si>
  <si>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</si>
  <si>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</si>
  <si>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t>n.d.</t>
  </si>
  <si>
    <t>Abandono escolar</t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</si>
  <si>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</si>
  <si>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t>Absorción</t>
  </si>
  <si>
    <t>Educación superior</t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</si>
  <si>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</si>
  <si>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</si>
  <si>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</si>
  <si>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</si>
  <si>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t>Eficiencia terminal</t>
  </si>
  <si>
    <t>Educación media superior</t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</si>
  <si>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</si>
  <si>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</si>
  <si>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t>Reprobación</t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</si>
  <si>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</si>
  <si>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</si>
  <si>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</si>
  <si>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</si>
  <si>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</si>
  <si>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</si>
  <si>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</si>
  <si>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t>Nacional %</t>
  </si>
  <si>
    <t>%</t>
  </si>
  <si>
    <t>Tipo o nivel educativo / Indicador</t>
  </si>
  <si>
    <t>Modalidad escolarizada</t>
  </si>
  <si>
    <t>Indicadores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</si>
</sst>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10"/>
      <name val="Times New Roman"/>
      <family val="1"/>
    </font>
    <font>
      <sz val="10.5"/>
      <name val="Noto Sans"/>
      <family val="2"/>
    </font>
    <font>
      <b/>
      <sz val="10.5"/>
      <name val="Noto Sans"/>
      <family val="2"/>
    </font>
    <font>
      <b/>
      <vertAlign val="superscript"/>
      <sz val="10.5"/>
      <name val="Noto Sans"/>
      <family val="2"/>
    </font>
    <font>
      <sz val="10.5"/>
      <color theme="1"/>
      <name val="Noto Sans"/>
      <family val="2"/>
    </font>
    <font>
      <vertAlign val="superscript"/>
      <sz val="10.5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  <font>
      <b/>
      <sz val="10"/>
      <color theme="1"/>
      <name val="Noto Sans"/>
      <family val="2"/>
    </font>
    <font>
      <sz val="8"/>
      <color theme="1"/>
      <name val="Noto Sans"/>
      <family val="2"/>
    </font>
    <font>
      <sz val="9"/>
      <color theme="1"/>
      <name val="Noto Sans"/>
      <family val="2"/>
    </font>
    <font>
      <vertAlign val="superscript"/>
      <sz val="9"/>
      <color theme="1"/>
      <name val="Noto Sans"/>
      <family val="2"/>
    </font>
    <font>
      <vertAlign val="superscript"/>
      <sz val="8"/>
      <color theme="1"/>
      <name val="Noto Sans"/>
      <family val="2"/>
    </font>
    <font>
      <sz val="11"/>
      <color theme="0"/>
      <name val="Noto Sans"/>
      <family val="2"/>
    </font>
    <font>
      <b/>
      <sz val="8"/>
      <color indexed="8"/>
      <name val="Noto Sans"/>
      <family val="2"/>
    </font>
    <font>
      <vertAlign val="superscript"/>
      <sz val="10.5"/>
      <color theme="1"/>
      <name val="Noto Sans"/>
      <family val="2"/>
    </font>
    <font>
      <b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/>
      <right style="thin">
        <color auto="1"/>
      </right>
      <top/>
      <bottom/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</borders>
  <cellStyleXfs count="2">
    <xf numFmtId="0" fontId="0" fillId="0" borderId="0"/>
    <xf numFmtId="0" fontId="6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quotePrefix="1" applyFont="1" applyAlignment="1">
      <alignment horizontal="right"/>
    </xf>
    <xf numFmtId="164" fontId="7" fillId="2" borderId="1" xfId="1" applyNumberFormat="1" applyFont="1" applyFill="1" applyBorder="1"/>
    <xf numFmtId="164" fontId="7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 indent="1"/>
    </xf>
    <xf numFmtId="164" fontId="7" fillId="3" borderId="4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indent="1"/>
    </xf>
    <xf numFmtId="164" fontId="7" fillId="2" borderId="4" xfId="1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164" fontId="7" fillId="2" borderId="5" xfId="1" applyNumberFormat="1" applyFont="1" applyFill="1" applyBorder="1"/>
    <xf numFmtId="0" fontId="7" fillId="2" borderId="6" xfId="1" applyFont="1" applyFill="1" applyBorder="1" applyAlignment="1">
      <alignment horizontal="left" vertical="center" indent="2"/>
    </xf>
    <xf numFmtId="164" fontId="7" fillId="3" borderId="5" xfId="1" applyNumberFormat="1" applyFont="1" applyFill="1" applyBorder="1"/>
    <xf numFmtId="0" fontId="7" fillId="3" borderId="6" xfId="1" applyFont="1" applyFill="1" applyBorder="1" applyAlignment="1">
      <alignment horizontal="left" vertical="center" indent="3"/>
    </xf>
    <xf numFmtId="0" fontId="7" fillId="2" borderId="6" xfId="1" applyFont="1" applyFill="1" applyBorder="1" applyAlignment="1">
      <alignment horizontal="left" vertical="center" indent="3"/>
    </xf>
    <xf numFmtId="164" fontId="7" fillId="3" borderId="7" xfId="1" applyNumberFormat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64" fontId="7" fillId="3" borderId="8" xfId="1" applyNumberFormat="1" applyFont="1" applyFill="1" applyBorder="1"/>
    <xf numFmtId="0" fontId="7" fillId="3" borderId="9" xfId="1" applyFont="1" applyFill="1" applyBorder="1" applyAlignment="1">
      <alignment horizontal="left" vertical="center" indent="2"/>
    </xf>
    <xf numFmtId="164" fontId="8" fillId="0" borderId="10" xfId="1" applyNumberFormat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10" fillId="0" borderId="0" xfId="0" applyFont="1"/>
    <xf numFmtId="164" fontId="7" fillId="2" borderId="11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indent="1"/>
    </xf>
    <xf numFmtId="164" fontId="7" fillId="0" borderId="14" xfId="0" applyNumberFormat="1" applyFont="1" applyBorder="1"/>
    <xf numFmtId="164" fontId="7" fillId="0" borderId="15" xfId="0" applyNumberFormat="1" applyFont="1" applyBorder="1"/>
    <xf numFmtId="0" fontId="7" fillId="0" borderId="16" xfId="1" applyFont="1" applyBorder="1" applyAlignment="1">
      <alignment horizontal="left" vertical="center" indent="1"/>
    </xf>
    <xf numFmtId="164" fontId="7" fillId="2" borderId="14" xfId="1" applyNumberFormat="1" applyFont="1" applyFill="1" applyBorder="1" applyAlignment="1">
      <alignment vertical="center"/>
    </xf>
    <xf numFmtId="164" fontId="7" fillId="2" borderId="15" xfId="1" applyNumberFormat="1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7" fillId="2" borderId="15" xfId="1" applyNumberFormat="1" applyFont="1" applyFill="1" applyBorder="1"/>
    <xf numFmtId="0" fontId="7" fillId="2" borderId="16" xfId="1" applyFont="1" applyFill="1" applyBorder="1" applyAlignment="1">
      <alignment horizontal="left" vertical="center" indent="2"/>
    </xf>
    <xf numFmtId="164" fontId="7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left" vertical="center" indent="2"/>
    </xf>
    <xf numFmtId="164" fontId="7" fillId="2" borderId="14" xfId="1" applyNumberFormat="1" applyFont="1" applyFill="1" applyBorder="1"/>
    <xf numFmtId="165" fontId="7" fillId="2" borderId="16" xfId="1" applyNumberFormat="1" applyFont="1" applyFill="1" applyBorder="1" applyAlignment="1">
      <alignment horizontal="left" vertical="center" indent="2"/>
    </xf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8" xfId="0" applyNumberFormat="1" applyFont="1" applyBorder="1"/>
    <xf numFmtId="165" fontId="7" fillId="0" borderId="19" xfId="1" applyNumberFormat="1" applyFont="1" applyBorder="1" applyAlignment="1">
      <alignment horizontal="left" vertical="center" indent="2"/>
    </xf>
    <xf numFmtId="164" fontId="8" fillId="0" borderId="20" xfId="1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64" fontId="7" fillId="0" borderId="21" xfId="1" applyNumberFormat="1" applyFont="1" applyBorder="1"/>
    <xf numFmtId="164" fontId="7" fillId="0" borderId="22" xfId="1" applyNumberFormat="1" applyFont="1" applyBorder="1"/>
    <xf numFmtId="0" fontId="7" fillId="0" borderId="23" xfId="1" applyFont="1" applyBorder="1" applyAlignment="1">
      <alignment horizontal="left" vertical="center" indent="1"/>
    </xf>
    <xf numFmtId="164" fontId="7" fillId="2" borderId="24" xfId="1" applyNumberFormat="1" applyFont="1" applyFill="1" applyBorder="1" applyAlignment="1">
      <alignment vertical="center"/>
    </xf>
    <xf numFmtId="164" fontId="7" fillId="2" borderId="25" xfId="1" applyNumberFormat="1" applyFont="1" applyFill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5" fontId="7" fillId="2" borderId="26" xfId="1" applyNumberFormat="1" applyFont="1" applyFill="1" applyBorder="1" applyAlignment="1">
      <alignment horizontal="left" vertical="center" indent="1"/>
    </xf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6" xfId="1" applyNumberFormat="1" applyFont="1" applyBorder="1" applyAlignment="1">
      <alignment horizontal="left" vertical="center" indent="2"/>
    </xf>
    <xf numFmtId="164" fontId="7" fillId="2" borderId="24" xfId="1" applyNumberFormat="1" applyFont="1" applyFill="1" applyBorder="1"/>
    <xf numFmtId="164" fontId="7" fillId="2" borderId="25" xfId="1" applyNumberFormat="1" applyFont="1" applyFill="1" applyBorder="1"/>
    <xf numFmtId="165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8" xfId="1" applyNumberFormat="1" applyFont="1" applyBorder="1"/>
    <xf numFmtId="165" fontId="7" fillId="0" borderId="29" xfId="1" applyNumberFormat="1" applyFont="1" applyBorder="1" applyAlignment="1">
      <alignment horizontal="left" vertical="center" indent="2"/>
    </xf>
    <xf numFmtId="164" fontId="8" fillId="0" borderId="30" xfId="1" applyNumberFormat="1" applyFont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0" fontId="8" fillId="0" borderId="32" xfId="1" applyFont="1" applyBorder="1" applyAlignment="1">
      <alignment horizontal="center" vertical="center"/>
    </xf>
    <xf numFmtId="164" fontId="7" fillId="0" borderId="33" xfId="1" applyNumberFormat="1" applyFont="1" applyBorder="1"/>
    <xf numFmtId="164" fontId="7" fillId="0" borderId="34" xfId="1" applyNumberFormat="1" applyFont="1" applyBorder="1"/>
    <xf numFmtId="0" fontId="7" fillId="0" borderId="35" xfId="1" applyFont="1" applyBorder="1" applyAlignment="1">
      <alignment horizontal="left" vertical="center" indent="1"/>
    </xf>
    <xf numFmtId="164" fontId="7" fillId="2" borderId="24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left" vertical="center" indent="1"/>
    </xf>
    <xf numFmtId="1" fontId="7" fillId="0" borderId="26" xfId="1" applyNumberFormat="1" applyFont="1" applyBorder="1" applyAlignment="1">
      <alignment horizontal="left" vertical="center" indent="2"/>
    </xf>
    <xf numFmtId="1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/>
    <xf numFmtId="1" fontId="7" fillId="0" borderId="29" xfId="1" applyNumberFormat="1" applyFont="1" applyBorder="1" applyAlignment="1">
      <alignment horizontal="left" vertical="center" indent="2"/>
    </xf>
    <xf numFmtId="164" fontId="7" fillId="2" borderId="33" xfId="1" applyNumberFormat="1" applyFont="1" applyFill="1" applyBorder="1" applyAlignment="1">
      <alignment vertical="center"/>
    </xf>
    <xf numFmtId="164" fontId="7" fillId="2" borderId="34" xfId="1" applyNumberFormat="1" applyFont="1" applyFill="1" applyBorder="1" applyAlignment="1">
      <alignment vertical="center"/>
    </xf>
    <xf numFmtId="0" fontId="7" fillId="2" borderId="35" xfId="1" applyFont="1" applyFill="1" applyBorder="1" applyAlignment="1">
      <alignment horizontal="left" vertical="center" indent="1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7" fillId="0" borderId="26" xfId="1" applyFont="1" applyBorder="1" applyAlignment="1">
      <alignment horizontal="left" vertical="center" indent="1"/>
    </xf>
    <xf numFmtId="164" fontId="8" fillId="2" borderId="24" xfId="1" applyNumberFormat="1" applyFont="1" applyFill="1" applyBorder="1" applyAlignment="1">
      <alignment vertical="center"/>
    </xf>
    <xf numFmtId="164" fontId="8" fillId="2" borderId="25" xfId="1" applyNumberFormat="1" applyFont="1" applyFill="1" applyBorder="1" applyAlignment="1">
      <alignment vertical="center"/>
    </xf>
    <xf numFmtId="0" fontId="8" fillId="2" borderId="26" xfId="1" applyFont="1" applyFill="1" applyBorder="1" applyAlignment="1">
      <alignment horizontal="left" vertical="center" indent="1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0" fontId="8" fillId="0" borderId="38" xfId="1" applyFont="1" applyBorder="1" applyAlignment="1">
      <alignment horizontal="left" vertical="center" indent="1"/>
    </xf>
    <xf numFmtId="164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horizontal="center" vertical="center"/>
    </xf>
    <xf numFmtId="164" fontId="8" fillId="2" borderId="40" xfId="1" applyNumberFormat="1" applyFont="1" applyFill="1" applyBorder="1" applyAlignment="1">
      <alignment vertical="center"/>
    </xf>
    <xf numFmtId="164" fontId="8" fillId="2" borderId="41" xfId="1" applyNumberFormat="1" applyFont="1" applyFill="1" applyBorder="1" applyAlignment="1">
      <alignment vertical="center"/>
    </xf>
    <xf numFmtId="0" fontId="8" fillId="2" borderId="42" xfId="1" applyFont="1" applyFill="1" applyBorder="1" applyAlignment="1">
      <alignment horizontal="left" vertical="center" indent="1"/>
    </xf>
    <xf numFmtId="164" fontId="8" fillId="0" borderId="43" xfId="1" applyNumberFormat="1" applyFont="1" applyBorder="1" applyAlignment="1">
      <alignment vertical="center"/>
    </xf>
    <xf numFmtId="164" fontId="8" fillId="0" borderId="44" xfId="1" applyNumberFormat="1" applyFont="1" applyBorder="1" applyAlignment="1">
      <alignment vertical="center"/>
    </xf>
    <xf numFmtId="0" fontId="8" fillId="0" borderId="45" xfId="1" applyFont="1" applyBorder="1" applyAlignment="1">
      <alignment horizontal="left" vertical="center" indent="1"/>
    </xf>
    <xf numFmtId="164" fontId="8" fillId="0" borderId="46" xfId="1" applyNumberFormat="1" applyFont="1" applyBorder="1" applyAlignment="1">
      <alignment vertical="center"/>
    </xf>
    <xf numFmtId="164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166" fontId="20" fillId="0" borderId="0" xfId="0" applyNumberFormat="1" applyFont="1" applyAlignment="1">
      <alignment horizontal="right" vertical="center"/>
    </xf>
    <xf numFmtId="166" fontId="20" fillId="0" borderId="0" xfId="0" quotePrefix="1" applyNumberFormat="1" applyFont="1" applyAlignment="1">
      <alignment horizontal="right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166" fontId="7" fillId="3" borderId="47" xfId="0" applyNumberFormat="1" applyFont="1" applyFill="1" applyBorder="1" applyAlignment="1">
      <alignment horizontal="center" vertical="center"/>
    </xf>
    <xf numFmtId="166" fontId="7" fillId="3" borderId="48" xfId="0" applyNumberFormat="1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 indent="1"/>
    </xf>
    <xf numFmtId="166" fontId="7" fillId="2" borderId="50" xfId="0" applyNumberFormat="1" applyFont="1" applyFill="1" applyBorder="1" applyAlignment="1">
      <alignment horizontal="center" vertical="center"/>
    </xf>
    <xf numFmtId="166" fontId="7" fillId="2" borderId="51" xfId="0" applyNumberFormat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left" vertical="center" indent="1"/>
    </xf>
    <xf numFmtId="166" fontId="7" fillId="3" borderId="53" xfId="0" applyNumberFormat="1" applyFont="1" applyFill="1" applyBorder="1" applyAlignment="1">
      <alignment horizontal="center" vertical="center"/>
    </xf>
    <xf numFmtId="166" fontId="7" fillId="3" borderId="54" xfId="0" applyNumberFormat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6" fontId="7" fillId="0" borderId="5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2" borderId="60" xfId="0" applyNumberFormat="1" applyFont="1" applyFill="1" applyBorder="1" applyAlignment="1">
      <alignment horizontal="center" vertical="center"/>
    </xf>
    <xf numFmtId="166" fontId="7" fillId="2" borderId="61" xfId="0" applyNumberFormat="1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left" vertical="center" indent="1"/>
    </xf>
    <xf numFmtId="166" fontId="7" fillId="0" borderId="63" xfId="0" applyNumberFormat="1" applyFont="1" applyBorder="1" applyAlignment="1">
      <alignment horizontal="center" vertical="center"/>
    </xf>
    <xf numFmtId="166" fontId="7" fillId="0" borderId="64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left" vertical="center" indent="1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166" fontId="7" fillId="0" borderId="4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166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indent="1"/>
    </xf>
    <xf numFmtId="0" fontId="15" fillId="0" borderId="0" xfId="0" quotePrefix="1" applyFont="1"/>
    <xf numFmtId="166" fontId="7" fillId="0" borderId="14" xfId="0" applyNumberFormat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indent="1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1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indent="1"/>
    </xf>
    <xf numFmtId="166" fontId="7" fillId="0" borderId="21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166" fontId="7" fillId="2" borderId="24" xfId="0" applyNumberFormat="1" applyFont="1" applyFill="1" applyBorder="1" applyAlignment="1">
      <alignment horizontal="center" vertical="center"/>
    </xf>
    <xf numFmtId="166" fontId="7" fillId="2" borderId="25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inden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1"/>
    </xf>
    <xf numFmtId="166" fontId="7" fillId="0" borderId="27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1"/>
    </xf>
    <xf numFmtId="0" fontId="8" fillId="0" borderId="73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166" fontId="7" fillId="2" borderId="33" xfId="0" applyNumberFormat="1" applyFon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indent="1"/>
    </xf>
    <xf numFmtId="166" fontId="7" fillId="0" borderId="33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166" fontId="7" fillId="0" borderId="36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1"/>
    </xf>
    <xf numFmtId="0" fontId="7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0" xfId="0" quotePrefix="1" applyFont="1"/>
    <xf numFmtId="0" fontId="8" fillId="0" borderId="46" xfId="0" applyFont="1" applyBorder="1" applyAlignment="1">
      <alignment horizontal="centerContinuous" vertical="center"/>
    </xf>
    <xf numFmtId="0" fontId="3" fillId="0" borderId="0" xfId="0" applyFont="1"/>
    <xf numFmtId="0" fontId="3" fillId="0" borderId="0" xfId="0" quotePrefix="1" applyFont="1"/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top"/>
    </xf>
    <xf numFmtId="0" fontId="22" fillId="0" borderId="0" xfId="0" applyFont="1" applyAlignment="1">
      <alignment horizontal="right" vertical="center"/>
    </xf>
  </cellXfs>
  <cellStyles count="2">
    <cellStyle name="Normal" xfId="0" builtinId="0"/>
    <cellStyle name="Normal_DoctrabI2005" xfId="1" xr:uid="{C06A082F-37CF-4855-82D8-0971D0F35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18EB6B03-681D-46B3-BD4F-543965504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6C958CC9-6004-448C-87A5-758DB0B69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Nal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Resumen%202024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_Ags_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RM"/>
      <sheetName val="NACIONAL"/>
    </sheetNames>
    <sheetDataSet>
      <sheetData sheetId="0">
        <row r="9">
          <cell r="A9" t="str">
            <v>Ciclo escolar 2024-2025</v>
          </cell>
        </row>
      </sheetData>
      <sheetData sheetId="1">
        <row r="10">
          <cell r="B10" t="str">
            <v>2022-2023</v>
          </cell>
        </row>
        <row r="14">
          <cell r="C14">
            <v>90.5949505551892</v>
          </cell>
          <cell r="D14">
            <v>89.261378766839385</v>
          </cell>
        </row>
        <row r="15">
          <cell r="C15">
            <v>89.935972047620595</v>
          </cell>
          <cell r="D15">
            <v>88.603765662279073</v>
          </cell>
        </row>
        <row r="17">
          <cell r="C17">
            <v>46.437120553410836</v>
          </cell>
          <cell r="D17">
            <v>44.356821659890493</v>
          </cell>
        </row>
        <row r="18">
          <cell r="C18">
            <v>80.900973587571499</v>
          </cell>
          <cell r="D18">
            <v>76.603592423409566</v>
          </cell>
        </row>
        <row r="19">
          <cell r="C19">
            <v>74.479630536487676</v>
          </cell>
          <cell r="D19">
            <v>69.89064711426029</v>
          </cell>
        </row>
        <row r="20">
          <cell r="C20">
            <v>67.29559116846923</v>
          </cell>
          <cell r="D20">
            <v>63.636859565505276</v>
          </cell>
        </row>
        <row r="21">
          <cell r="C21">
            <v>67.636226727155375</v>
          </cell>
          <cell r="D21">
            <v>63.939136376194568</v>
          </cell>
        </row>
        <row r="23">
          <cell r="C23">
            <v>0.58840593768421101</v>
          </cell>
          <cell r="D23" t="str">
            <v>n.d.</v>
          </cell>
        </row>
        <row r="24">
          <cell r="C24">
            <v>0.63477872969842641</v>
          </cell>
          <cell r="D24" t="str">
            <v>n.d.</v>
          </cell>
        </row>
        <row r="25">
          <cell r="C25">
            <v>97.257484046850635</v>
          </cell>
          <cell r="D25" t="str">
            <v>n.d.</v>
          </cell>
        </row>
        <row r="26">
          <cell r="C26">
            <v>99.704798126652889</v>
          </cell>
          <cell r="D26" t="str">
            <v>n.d.</v>
          </cell>
        </row>
        <row r="27">
          <cell r="C27">
            <v>100.80542547572841</v>
          </cell>
          <cell r="D27">
            <v>99.517975588943713</v>
          </cell>
        </row>
        <row r="28">
          <cell r="C28">
            <v>95.540173490403888</v>
          </cell>
          <cell r="D28">
            <v>94.459265708679681</v>
          </cell>
        </row>
        <row r="30">
          <cell r="C30">
            <v>95.770069587383986</v>
          </cell>
          <cell r="D30">
            <v>95.780574222872957</v>
          </cell>
        </row>
        <row r="31">
          <cell r="C31">
            <v>3.6606174327224461</v>
          </cell>
          <cell r="D31" t="str">
            <v>n.d.</v>
          </cell>
        </row>
        <row r="32">
          <cell r="C32">
            <v>3.4265533778994661</v>
          </cell>
          <cell r="D32" t="str">
            <v>n.d.</v>
          </cell>
        </row>
        <row r="33">
          <cell r="C33">
            <v>90.522029979642411</v>
          </cell>
          <cell r="D33" t="str">
            <v>n.d.</v>
          </cell>
        </row>
        <row r="34">
          <cell r="C34">
            <v>84.181496326307993</v>
          </cell>
          <cell r="D34" t="str">
            <v>n.d.</v>
          </cell>
        </row>
        <row r="35">
          <cell r="C35">
            <v>92.178201280531283</v>
          </cell>
          <cell r="D35">
            <v>93.103646713472472</v>
          </cell>
        </row>
        <row r="36">
          <cell r="C36">
            <v>81.430316272246145</v>
          </cell>
          <cell r="D36">
            <v>82.215609176912068</v>
          </cell>
        </row>
        <row r="39">
          <cell r="C39">
            <v>103.58213081362749</v>
          </cell>
          <cell r="D39">
            <v>102.44171925080127</v>
          </cell>
        </row>
        <row r="40">
          <cell r="C40">
            <v>108.77326037800803</v>
          </cell>
          <cell r="D40">
            <v>106.28369975293803</v>
          </cell>
        </row>
        <row r="41">
          <cell r="C41">
            <v>11.308315217753384</v>
          </cell>
          <cell r="D41" t="str">
            <v>n.d.</v>
          </cell>
        </row>
        <row r="42">
          <cell r="C42">
            <v>76.317403993291336</v>
          </cell>
          <cell r="D42" t="str">
            <v>n.d.</v>
          </cell>
        </row>
        <row r="43">
          <cell r="C43">
            <v>62.094112755799856</v>
          </cell>
          <cell r="D43" t="str">
            <v>n.d.</v>
          </cell>
        </row>
        <row r="44">
          <cell r="C44">
            <v>75.138362814906984</v>
          </cell>
          <cell r="D44">
            <v>74.83611112823715</v>
          </cell>
        </row>
        <row r="45">
          <cell r="C45">
            <v>81.104711682665567</v>
          </cell>
          <cell r="D45">
            <v>80.626821904930509</v>
          </cell>
        </row>
        <row r="46">
          <cell r="C46">
            <v>62.506791151729267</v>
          </cell>
          <cell r="D46">
            <v>62.731263939985659</v>
          </cell>
        </row>
        <row r="49">
          <cell r="C49">
            <v>72.612240386337916</v>
          </cell>
          <cell r="D49">
            <v>68.52762611417819</v>
          </cell>
        </row>
        <row r="50">
          <cell r="C50">
            <v>90.704918480722853</v>
          </cell>
          <cell r="D50">
            <v>88.615176703351224</v>
          </cell>
        </row>
        <row r="51">
          <cell r="C51">
            <v>7.0978055438891241</v>
          </cell>
          <cell r="D51" t="str">
            <v>n.d.</v>
          </cell>
        </row>
        <row r="52">
          <cell r="C52">
            <v>30.034878113394566</v>
          </cell>
          <cell r="D52">
            <v>30.208107781916389</v>
          </cell>
        </row>
        <row r="53">
          <cell r="C53">
            <v>33.89517745543629</v>
          </cell>
          <cell r="D53">
            <v>34.124520212262226</v>
          </cell>
        </row>
        <row r="54">
          <cell r="C54">
            <v>43.832356246002327</v>
          </cell>
          <cell r="D54">
            <v>45.057629941078595</v>
          </cell>
        </row>
        <row r="60">
          <cell r="D60" t="str">
            <v>Septiembre,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Mich"/>
      <sheetName val="MICH"/>
      <sheetName val="Est Mor"/>
      <sheetName val="MOR"/>
      <sheetName val="Est Nay"/>
      <sheetName val="NAY"/>
      <sheetName val="Est NL"/>
      <sheetName val="NL"/>
      <sheetName val="Est Oax"/>
      <sheetName val="OAX"/>
      <sheetName val="Est Pue"/>
      <sheetName val="PUE"/>
      <sheetName val="Est Qro"/>
      <sheetName val="QRO"/>
      <sheetName val="Est Qroo"/>
      <sheetName val="Q. ROO"/>
      <sheetName val="Est SLP"/>
      <sheetName val="SLP"/>
      <sheetName val="Est Sin"/>
      <sheetName val="SIN"/>
      <sheetName val="Est Son"/>
      <sheetName val="SON"/>
      <sheetName val="Est Tab"/>
      <sheetName val="TAB"/>
      <sheetName val="Est Tams"/>
      <sheetName val="TAMS"/>
      <sheetName val="Est Tlax"/>
      <sheetName val="TLAX"/>
      <sheetName val="Est Ver"/>
      <sheetName val="VER"/>
      <sheetName val="Est Yuc"/>
      <sheetName val="YUC"/>
      <sheetName val="Est Zac"/>
      <sheetName val="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Ags"/>
      <sheetName val="AGS"/>
    </sheetNames>
    <sheetDataSet>
      <sheetData sheetId="0"/>
      <sheetData sheetId="1">
        <row r="10">
          <cell r="B10" t="str">
            <v>2022-2023</v>
          </cell>
          <cell r="C10" t="str">
            <v>2023-2024</v>
          </cell>
          <cell r="E10" t="str">
            <v>2024-2025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1BE67-4D29-4E9E-847B-2FF030E82C17}">
  <sheetPr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11.42578125" style="1"/>
    <col min="8" max="8" width="11.5703125" style="2" customWidth="1"/>
    <col min="9" max="11" width="6.140625" style="2" bestFit="1" customWidth="1"/>
    <col min="12" max="12" width="9" style="2" bestFit="1" customWidth="1"/>
    <col min="13" max="14" width="6.140625" style="2" bestFit="1" customWidth="1"/>
    <col min="15" max="15" width="9.7109375" style="2" bestFit="1" customWidth="1"/>
    <col min="16" max="16" width="11.5703125" style="2" bestFit="1" customWidth="1"/>
    <col min="17" max="16384" width="11.42578125" style="1"/>
  </cols>
  <sheetData>
    <row r="1" spans="1:16" ht="5.25" customHeight="1" x14ac:dyDescent="0.3"/>
    <row r="2" spans="1:16" x14ac:dyDescent="0.3">
      <c r="F2" s="106" t="s">
        <v>37</v>
      </c>
    </row>
    <row r="3" spans="1:16" x14ac:dyDescent="0.3">
      <c r="F3" s="106" t="s">
        <v>36</v>
      </c>
    </row>
    <row r="4" spans="1:16" ht="3" customHeight="1" x14ac:dyDescent="0.3"/>
    <row r="5" spans="1:16" ht="3" customHeight="1" x14ac:dyDescent="0.3"/>
    <row r="6" spans="1:16" ht="3" customHeight="1" x14ac:dyDescent="0.3"/>
    <row r="7" spans="1:16" s="103" customFormat="1" ht="18" x14ac:dyDescent="0.3">
      <c r="A7" s="105" t="s">
        <v>35</v>
      </c>
      <c r="B7" s="105"/>
      <c r="C7" s="105"/>
      <c r="D7" s="105"/>
      <c r="E7" s="105"/>
      <c r="F7" s="105"/>
      <c r="H7" s="2"/>
      <c r="I7" s="2"/>
      <c r="J7" s="2"/>
      <c r="K7" s="2"/>
      <c r="L7" s="2"/>
      <c r="M7" s="2"/>
      <c r="N7" s="2"/>
      <c r="O7" s="2"/>
      <c r="P7" s="2"/>
    </row>
    <row r="8" spans="1:16" s="103" customFormat="1" ht="18" x14ac:dyDescent="0.3">
      <c r="A8" s="105" t="s">
        <v>34</v>
      </c>
      <c r="B8" s="105"/>
      <c r="C8" s="105"/>
      <c r="D8" s="105"/>
      <c r="E8" s="105"/>
      <c r="F8" s="105"/>
      <c r="H8" s="2"/>
      <c r="I8" s="2"/>
      <c r="J8" s="2"/>
      <c r="K8" s="2"/>
      <c r="L8" s="2"/>
      <c r="M8" s="2"/>
      <c r="N8" s="2"/>
      <c r="O8" s="2"/>
      <c r="P8" s="2"/>
    </row>
    <row r="9" spans="1:16" s="103" customFormat="1" ht="18" x14ac:dyDescent="0.3">
      <c r="A9" s="104" t="str">
        <f>'[1]Est RM'!A9</f>
        <v>Ciclo escolar 2024-2025</v>
      </c>
      <c r="B9" s="104"/>
      <c r="C9" s="104"/>
      <c r="D9" s="104"/>
      <c r="E9" s="104"/>
      <c r="F9" s="104"/>
      <c r="H9" s="2"/>
      <c r="I9" s="2"/>
      <c r="J9" s="2"/>
      <c r="K9" s="2"/>
      <c r="L9" s="2"/>
      <c r="M9" s="2"/>
      <c r="N9" s="2"/>
      <c r="O9" s="2"/>
      <c r="P9" s="2"/>
    </row>
    <row r="10" spans="1:16" ht="4.5" customHeight="1" thickBot="1" x14ac:dyDescent="0.35"/>
    <row r="11" spans="1:16" ht="18" customHeight="1" thickTop="1" thickBot="1" x14ac:dyDescent="0.35">
      <c r="A11" s="101" t="s">
        <v>33</v>
      </c>
      <c r="B11" s="102" t="s">
        <v>32</v>
      </c>
      <c r="C11" s="102"/>
      <c r="D11" s="102"/>
      <c r="E11" s="99" t="s">
        <v>31</v>
      </c>
      <c r="F11" s="99" t="s">
        <v>30</v>
      </c>
    </row>
    <row r="12" spans="1:16" ht="18" customHeight="1" thickTop="1" thickBot="1" x14ac:dyDescent="0.35">
      <c r="A12" s="101"/>
      <c r="B12" s="100" t="s">
        <v>29</v>
      </c>
      <c r="C12" s="100" t="s">
        <v>28</v>
      </c>
      <c r="D12" s="100" t="s">
        <v>27</v>
      </c>
      <c r="E12" s="99"/>
      <c r="F12" s="99"/>
    </row>
    <row r="13" spans="1:16" ht="6" customHeight="1" thickTop="1" thickBot="1" x14ac:dyDescent="0.35"/>
    <row r="14" spans="1:16" ht="25.5" customHeight="1" thickTop="1" thickBot="1" x14ac:dyDescent="0.35">
      <c r="A14" s="98" t="s">
        <v>26</v>
      </c>
      <c r="B14" s="97">
        <f>C14+D14</f>
        <v>4167922</v>
      </c>
      <c r="C14" s="97">
        <f>C15+C16</f>
        <v>2115750</v>
      </c>
      <c r="D14" s="97">
        <f>D15+D16</f>
        <v>2052172</v>
      </c>
      <c r="E14" s="97">
        <f>E15+E16</f>
        <v>259840</v>
      </c>
      <c r="F14" s="97">
        <f>F15+F16</f>
        <v>22766</v>
      </c>
    </row>
    <row r="15" spans="1:16" ht="18" customHeight="1" thickTop="1" x14ac:dyDescent="0.3">
      <c r="A15" s="96" t="s">
        <v>3</v>
      </c>
      <c r="B15" s="95">
        <f>C15+D15</f>
        <v>3485741</v>
      </c>
      <c r="C15" s="95">
        <f>C20+C51+C59</f>
        <v>1749627</v>
      </c>
      <c r="D15" s="95">
        <f>D20+D51+D59</f>
        <v>1736114</v>
      </c>
      <c r="E15" s="95">
        <f>E20+E51+E59</f>
        <v>200632</v>
      </c>
      <c r="F15" s="94">
        <f>F20+F51+F59</f>
        <v>18001</v>
      </c>
    </row>
    <row r="16" spans="1:16" ht="18" customHeight="1" thickBot="1" x14ac:dyDescent="0.35">
      <c r="A16" s="93" t="s">
        <v>2</v>
      </c>
      <c r="B16" s="92">
        <f>C16+D16</f>
        <v>682181</v>
      </c>
      <c r="C16" s="92">
        <f>C21+C52+C60</f>
        <v>366123</v>
      </c>
      <c r="D16" s="92">
        <f>D21+D52+D60</f>
        <v>316058</v>
      </c>
      <c r="E16" s="92">
        <f>E21+E52+E60</f>
        <v>59208</v>
      </c>
      <c r="F16" s="91">
        <f>F21+F52+F60</f>
        <v>4765</v>
      </c>
    </row>
    <row r="17" spans="1:6" ht="1.5" customHeight="1" thickTop="1" x14ac:dyDescent="0.3">
      <c r="A17" s="25"/>
      <c r="B17" s="25"/>
      <c r="C17" s="25"/>
      <c r="D17" s="25"/>
      <c r="E17" s="25"/>
      <c r="F17" s="25"/>
    </row>
    <row r="18" spans="1:6" ht="1.5" customHeight="1" thickBot="1" x14ac:dyDescent="0.35">
      <c r="A18" s="25"/>
      <c r="B18" s="25"/>
      <c r="C18" s="25"/>
      <c r="D18" s="25"/>
      <c r="E18" s="25"/>
      <c r="F18" s="25"/>
    </row>
    <row r="19" spans="1:6" ht="18" customHeight="1" thickTop="1" thickBot="1" x14ac:dyDescent="0.35">
      <c r="A19" s="90" t="s">
        <v>25</v>
      </c>
      <c r="B19" s="89">
        <f>C19+D19</f>
        <v>2877251</v>
      </c>
      <c r="C19" s="89">
        <f>C20+C21</f>
        <v>1425589</v>
      </c>
      <c r="D19" s="89">
        <f>D20+D21</f>
        <v>1451662</v>
      </c>
      <c r="E19" s="89">
        <f>E20+E21</f>
        <v>141292</v>
      </c>
      <c r="F19" s="89">
        <f>F20+F21</f>
        <v>19645</v>
      </c>
    </row>
    <row r="20" spans="1:6" ht="18" customHeight="1" thickTop="1" x14ac:dyDescent="0.3">
      <c r="A20" s="88" t="s">
        <v>3</v>
      </c>
      <c r="B20" s="87">
        <f>C20+D20</f>
        <v>2563805</v>
      </c>
      <c r="C20" s="87">
        <f>C25+C31+C37+C43</f>
        <v>1270775</v>
      </c>
      <c r="D20" s="87">
        <f>D25+D31+D37+D43</f>
        <v>1293030</v>
      </c>
      <c r="E20" s="87">
        <f>E25+E31+E37+E43</f>
        <v>119707</v>
      </c>
      <c r="F20" s="86">
        <f>F25+F31+F37+F43</f>
        <v>16026</v>
      </c>
    </row>
    <row r="21" spans="1:6" ht="18" customHeight="1" thickBot="1" x14ac:dyDescent="0.35">
      <c r="A21" s="85" t="s">
        <v>2</v>
      </c>
      <c r="B21" s="84">
        <f>C21+D21</f>
        <v>313446</v>
      </c>
      <c r="C21" s="84">
        <f>C26+C32+C38+C44</f>
        <v>154814</v>
      </c>
      <c r="D21" s="84">
        <f>D26+D32+D38+D44</f>
        <v>158632</v>
      </c>
      <c r="E21" s="84">
        <f>E26+E32+E38+E44</f>
        <v>21585</v>
      </c>
      <c r="F21" s="83">
        <f>F26+F32+F38+F44</f>
        <v>3619</v>
      </c>
    </row>
    <row r="22" spans="1:6" ht="18" customHeight="1" thickBot="1" x14ac:dyDescent="0.35">
      <c r="A22" s="67" t="s">
        <v>24</v>
      </c>
      <c r="B22" s="66">
        <f>C22+D22</f>
        <v>14647</v>
      </c>
      <c r="C22" s="66">
        <f>C23+C24</f>
        <v>6991</v>
      </c>
      <c r="D22" s="66">
        <f>D23+D24</f>
        <v>7656</v>
      </c>
      <c r="E22" s="66">
        <f>E23+E24</f>
        <v>687</v>
      </c>
      <c r="F22" s="65">
        <f>F23+F24</f>
        <v>329</v>
      </c>
    </row>
    <row r="23" spans="1:6" ht="18" customHeight="1" x14ac:dyDescent="0.3">
      <c r="A23" s="76" t="s">
        <v>20</v>
      </c>
      <c r="B23" s="63">
        <f>C23+D23</f>
        <v>12583</v>
      </c>
      <c r="C23" s="63">
        <v>5946</v>
      </c>
      <c r="D23" s="63">
        <v>6637</v>
      </c>
      <c r="E23" s="63">
        <v>585</v>
      </c>
      <c r="F23" s="75">
        <v>231</v>
      </c>
    </row>
    <row r="24" spans="1:6" ht="18" customHeight="1" x14ac:dyDescent="0.3">
      <c r="A24" s="74" t="s">
        <v>19</v>
      </c>
      <c r="B24" s="59">
        <f>C24+D24</f>
        <v>2064</v>
      </c>
      <c r="C24" s="59">
        <v>1045</v>
      </c>
      <c r="D24" s="59">
        <v>1019</v>
      </c>
      <c r="E24" s="59">
        <v>102</v>
      </c>
      <c r="F24" s="58">
        <v>98</v>
      </c>
    </row>
    <row r="25" spans="1:6" ht="18" customHeight="1" x14ac:dyDescent="0.3">
      <c r="A25" s="82" t="s">
        <v>3</v>
      </c>
      <c r="B25" s="81">
        <f>C25+D25</f>
        <v>8860</v>
      </c>
      <c r="C25" s="81">
        <v>4231</v>
      </c>
      <c r="D25" s="81">
        <v>4629</v>
      </c>
      <c r="E25" s="81">
        <v>577</v>
      </c>
      <c r="F25" s="80">
        <v>277</v>
      </c>
    </row>
    <row r="26" spans="1:6" ht="18" customHeight="1" thickBot="1" x14ac:dyDescent="0.35">
      <c r="A26" s="79" t="s">
        <v>2</v>
      </c>
      <c r="B26" s="78">
        <f>C26+D26</f>
        <v>5787</v>
      </c>
      <c r="C26" s="78">
        <v>2760</v>
      </c>
      <c r="D26" s="78">
        <v>3027</v>
      </c>
      <c r="E26" s="78">
        <v>110</v>
      </c>
      <c r="F26" s="77">
        <v>52</v>
      </c>
    </row>
    <row r="27" spans="1:6" ht="18" customHeight="1" thickBot="1" x14ac:dyDescent="0.35">
      <c r="A27" s="67" t="s">
        <v>23</v>
      </c>
      <c r="B27" s="66">
        <f>C27+D27</f>
        <v>426974</v>
      </c>
      <c r="C27" s="66">
        <f>C28+C29+C30</f>
        <v>212756</v>
      </c>
      <c r="D27" s="66">
        <f>D28+D29+D30</f>
        <v>214218</v>
      </c>
      <c r="E27" s="66">
        <f>E28+E29+E30</f>
        <v>24190</v>
      </c>
      <c r="F27" s="65">
        <f>F28+F29+F30</f>
        <v>7432</v>
      </c>
    </row>
    <row r="28" spans="1:6" ht="18" customHeight="1" x14ac:dyDescent="0.3">
      <c r="A28" s="76" t="s">
        <v>22</v>
      </c>
      <c r="B28" s="63">
        <f>C28+D28</f>
        <v>408670</v>
      </c>
      <c r="C28" s="63">
        <v>203681</v>
      </c>
      <c r="D28" s="63">
        <v>204989</v>
      </c>
      <c r="E28" s="63">
        <v>22770</v>
      </c>
      <c r="F28" s="75">
        <v>6405</v>
      </c>
    </row>
    <row r="29" spans="1:6" ht="18" customHeight="1" x14ac:dyDescent="0.3">
      <c r="A29" s="74" t="s">
        <v>19</v>
      </c>
      <c r="B29" s="59">
        <f>C29+D29</f>
        <v>12649</v>
      </c>
      <c r="C29" s="59">
        <v>6320</v>
      </c>
      <c r="D29" s="59">
        <v>6329</v>
      </c>
      <c r="E29" s="59">
        <v>614</v>
      </c>
      <c r="F29" s="58">
        <v>284</v>
      </c>
    </row>
    <row r="30" spans="1:6" ht="18" customHeight="1" x14ac:dyDescent="0.3">
      <c r="A30" s="73" t="s">
        <v>18</v>
      </c>
      <c r="B30" s="56">
        <f>C30+D30</f>
        <v>5655</v>
      </c>
      <c r="C30" s="56">
        <v>2755</v>
      </c>
      <c r="D30" s="56">
        <v>2900</v>
      </c>
      <c r="E30" s="56">
        <v>806</v>
      </c>
      <c r="F30" s="55">
        <v>743</v>
      </c>
    </row>
    <row r="31" spans="1:6" ht="18" customHeight="1" x14ac:dyDescent="0.3">
      <c r="A31" s="72" t="s">
        <v>3</v>
      </c>
      <c r="B31" s="53">
        <f>C31+D31</f>
        <v>359219</v>
      </c>
      <c r="C31" s="53">
        <v>179472</v>
      </c>
      <c r="D31" s="53">
        <v>179747</v>
      </c>
      <c r="E31" s="53">
        <v>18871</v>
      </c>
      <c r="F31" s="71">
        <v>5699</v>
      </c>
    </row>
    <row r="32" spans="1:6" ht="18" customHeight="1" thickBot="1" x14ac:dyDescent="0.35">
      <c r="A32" s="70" t="s">
        <v>2</v>
      </c>
      <c r="B32" s="69">
        <f>C32+D32</f>
        <v>67755</v>
      </c>
      <c r="C32" s="69">
        <v>33284</v>
      </c>
      <c r="D32" s="69">
        <v>34471</v>
      </c>
      <c r="E32" s="69">
        <v>5319</v>
      </c>
      <c r="F32" s="68">
        <v>1733</v>
      </c>
    </row>
    <row r="33" spans="1:6" ht="18" customHeight="1" thickBot="1" x14ac:dyDescent="0.35">
      <c r="A33" s="67" t="s">
        <v>21</v>
      </c>
      <c r="B33" s="66">
        <f>C33+D33</f>
        <v>1602778</v>
      </c>
      <c r="C33" s="66">
        <f>C34+C35+C36</f>
        <v>791254</v>
      </c>
      <c r="D33" s="66">
        <f>D34+D35+D36</f>
        <v>811524</v>
      </c>
      <c r="E33" s="66">
        <f>E34+E35+E36</f>
        <v>68859</v>
      </c>
      <c r="F33" s="65">
        <f>F34+F35+F36</f>
        <v>7859</v>
      </c>
    </row>
    <row r="34" spans="1:6" ht="18" customHeight="1" x14ac:dyDescent="0.3">
      <c r="A34" s="76" t="s">
        <v>20</v>
      </c>
      <c r="B34" s="63">
        <f>C34+D34</f>
        <v>1580607</v>
      </c>
      <c r="C34" s="63">
        <v>780264</v>
      </c>
      <c r="D34" s="63">
        <v>800343</v>
      </c>
      <c r="E34" s="63">
        <v>67546</v>
      </c>
      <c r="F34" s="75">
        <v>7364</v>
      </c>
    </row>
    <row r="35" spans="1:6" ht="18" customHeight="1" x14ac:dyDescent="0.3">
      <c r="A35" s="74" t="s">
        <v>19</v>
      </c>
      <c r="B35" s="59">
        <f>C35+D35</f>
        <v>18357</v>
      </c>
      <c r="C35" s="59">
        <v>9124</v>
      </c>
      <c r="D35" s="59">
        <v>9233</v>
      </c>
      <c r="E35" s="59">
        <v>883</v>
      </c>
      <c r="F35" s="58">
        <v>162</v>
      </c>
    </row>
    <row r="36" spans="1:6" ht="18" customHeight="1" x14ac:dyDescent="0.3">
      <c r="A36" s="73" t="s">
        <v>18</v>
      </c>
      <c r="B36" s="56">
        <f>C36+D36</f>
        <v>3814</v>
      </c>
      <c r="C36" s="56">
        <v>1866</v>
      </c>
      <c r="D36" s="56">
        <v>1948</v>
      </c>
      <c r="E36" s="56">
        <v>430</v>
      </c>
      <c r="F36" s="55">
        <v>333</v>
      </c>
    </row>
    <row r="37" spans="1:6" ht="18" customHeight="1" x14ac:dyDescent="0.3">
      <c r="A37" s="72" t="s">
        <v>3</v>
      </c>
      <c r="B37" s="53">
        <f>C37+D37</f>
        <v>1436914</v>
      </c>
      <c r="C37" s="53">
        <v>709973</v>
      </c>
      <c r="D37" s="53">
        <v>726941</v>
      </c>
      <c r="E37" s="53">
        <v>60038</v>
      </c>
      <c r="F37" s="71">
        <v>6656</v>
      </c>
    </row>
    <row r="38" spans="1:6" ht="18" customHeight="1" thickBot="1" x14ac:dyDescent="0.35">
      <c r="A38" s="70" t="s">
        <v>2</v>
      </c>
      <c r="B38" s="69">
        <f>C38+D38</f>
        <v>165864</v>
      </c>
      <c r="C38" s="69">
        <v>81281</v>
      </c>
      <c r="D38" s="69">
        <v>84583</v>
      </c>
      <c r="E38" s="69">
        <v>8821</v>
      </c>
      <c r="F38" s="68">
        <v>1203</v>
      </c>
    </row>
    <row r="39" spans="1:6" ht="18" customHeight="1" thickBot="1" x14ac:dyDescent="0.35">
      <c r="A39" s="67" t="s">
        <v>17</v>
      </c>
      <c r="B39" s="66">
        <f>C39+D39</f>
        <v>832852</v>
      </c>
      <c r="C39" s="66">
        <f>C40+C41+C42</f>
        <v>414588</v>
      </c>
      <c r="D39" s="66">
        <f>D40+D41+D42</f>
        <v>418264</v>
      </c>
      <c r="E39" s="66">
        <f>E40+E41+E42</f>
        <v>47556</v>
      </c>
      <c r="F39" s="65">
        <f>F40+F41+F42</f>
        <v>4025</v>
      </c>
    </row>
    <row r="40" spans="1:6" ht="18" customHeight="1" x14ac:dyDescent="0.3">
      <c r="A40" s="64" t="s">
        <v>16</v>
      </c>
      <c r="B40" s="62">
        <f>C40+D40</f>
        <v>553929</v>
      </c>
      <c r="C40" s="63">
        <v>275923</v>
      </c>
      <c r="D40" s="63">
        <v>278006</v>
      </c>
      <c r="E40" s="62">
        <v>33445</v>
      </c>
      <c r="F40" s="61">
        <v>2504</v>
      </c>
    </row>
    <row r="41" spans="1:6" ht="18" customHeight="1" x14ac:dyDescent="0.3">
      <c r="A41" s="60" t="s">
        <v>15</v>
      </c>
      <c r="B41" s="59">
        <f>C41+D41</f>
        <v>99068</v>
      </c>
      <c r="C41" s="59">
        <v>47393</v>
      </c>
      <c r="D41" s="59">
        <v>51675</v>
      </c>
      <c r="E41" s="59">
        <v>5359</v>
      </c>
      <c r="F41" s="58">
        <v>1048</v>
      </c>
    </row>
    <row r="42" spans="1:6" ht="18" customHeight="1" x14ac:dyDescent="0.3">
      <c r="A42" s="57" t="s">
        <v>14</v>
      </c>
      <c r="B42" s="56">
        <f>C42+D42</f>
        <v>179855</v>
      </c>
      <c r="C42" s="56">
        <v>91272</v>
      </c>
      <c r="D42" s="56">
        <v>88583</v>
      </c>
      <c r="E42" s="56">
        <v>8752</v>
      </c>
      <c r="F42" s="55">
        <v>473</v>
      </c>
    </row>
    <row r="43" spans="1:6" ht="18" customHeight="1" x14ac:dyDescent="0.3">
      <c r="A43" s="54" t="s">
        <v>3</v>
      </c>
      <c r="B43" s="53">
        <f>C43+D43</f>
        <v>758812</v>
      </c>
      <c r="C43" s="52">
        <v>377099</v>
      </c>
      <c r="D43" s="52">
        <v>381713</v>
      </c>
      <c r="E43" s="52">
        <v>40221</v>
      </c>
      <c r="F43" s="51">
        <v>3394</v>
      </c>
    </row>
    <row r="44" spans="1:6" ht="18" customHeight="1" thickBot="1" x14ac:dyDescent="0.35">
      <c r="A44" s="50" t="s">
        <v>2</v>
      </c>
      <c r="B44" s="49">
        <f>C44+D44</f>
        <v>74040</v>
      </c>
      <c r="C44" s="49">
        <v>37489</v>
      </c>
      <c r="D44" s="49">
        <v>36551</v>
      </c>
      <c r="E44" s="49">
        <v>7335</v>
      </c>
      <c r="F44" s="48">
        <v>631</v>
      </c>
    </row>
    <row r="45" spans="1:6" ht="4.5" customHeight="1" thickTop="1" thickBot="1" x14ac:dyDescent="0.35">
      <c r="A45" s="25"/>
      <c r="B45" s="25"/>
      <c r="C45" s="25"/>
      <c r="D45" s="25"/>
      <c r="E45" s="25"/>
      <c r="F45" s="25"/>
    </row>
    <row r="46" spans="1:6" s="2" customFormat="1" ht="18.75" thickTop="1" thickBot="1" x14ac:dyDescent="0.35">
      <c r="A46" s="47" t="s">
        <v>13</v>
      </c>
      <c r="B46" s="46">
        <f>C46+D46</f>
        <v>692850</v>
      </c>
      <c r="C46" s="46">
        <f>C51+C52</f>
        <v>360653</v>
      </c>
      <c r="D46" s="46">
        <f>D51+D52</f>
        <v>332197</v>
      </c>
      <c r="E46" s="46">
        <f>E51+E52</f>
        <v>60735</v>
      </c>
      <c r="F46" s="46">
        <f>F51+F52</f>
        <v>2222</v>
      </c>
    </row>
    <row r="47" spans="1:6" s="2" customFormat="1" ht="17.25" thickTop="1" x14ac:dyDescent="0.3">
      <c r="A47" s="45" t="s">
        <v>12</v>
      </c>
      <c r="B47" s="44">
        <f>C47+D47</f>
        <v>446366</v>
      </c>
      <c r="C47" s="43">
        <v>240291</v>
      </c>
      <c r="D47" s="43">
        <v>206075</v>
      </c>
      <c r="E47" s="43">
        <v>32355</v>
      </c>
      <c r="F47" s="42">
        <v>1601</v>
      </c>
    </row>
    <row r="48" spans="1:6" s="2" customFormat="1" x14ac:dyDescent="0.3">
      <c r="A48" s="41" t="s">
        <v>11</v>
      </c>
      <c r="B48" s="33">
        <f>C48+D48</f>
        <v>192658</v>
      </c>
      <c r="C48" s="35">
        <v>95860</v>
      </c>
      <c r="D48" s="35">
        <v>96798</v>
      </c>
      <c r="E48" s="35">
        <v>22533</v>
      </c>
      <c r="F48" s="40">
        <v>521</v>
      </c>
    </row>
    <row r="49" spans="1:6" s="2" customFormat="1" x14ac:dyDescent="0.3">
      <c r="A49" s="39" t="s">
        <v>10</v>
      </c>
      <c r="B49" s="38">
        <f>C49+D49</f>
        <v>52241</v>
      </c>
      <c r="C49" s="38">
        <v>23698</v>
      </c>
      <c r="D49" s="38">
        <v>28543</v>
      </c>
      <c r="E49" s="38">
        <v>5432</v>
      </c>
      <c r="F49" s="37">
        <v>71</v>
      </c>
    </row>
    <row r="50" spans="1:6" s="2" customFormat="1" x14ac:dyDescent="0.3">
      <c r="A50" s="36" t="s">
        <v>9</v>
      </c>
      <c r="B50" s="33">
        <f>C50+D50</f>
        <v>1585</v>
      </c>
      <c r="C50" s="35">
        <v>804</v>
      </c>
      <c r="D50" s="34">
        <v>781</v>
      </c>
      <c r="E50" s="33">
        <v>415</v>
      </c>
      <c r="F50" s="32">
        <v>29</v>
      </c>
    </row>
    <row r="51" spans="1:6" s="2" customFormat="1" x14ac:dyDescent="0.3">
      <c r="A51" s="31" t="s">
        <v>3</v>
      </c>
      <c r="B51" s="30">
        <f>C51+D51</f>
        <v>599965</v>
      </c>
      <c r="C51" s="30">
        <v>311066</v>
      </c>
      <c r="D51" s="30">
        <v>288899</v>
      </c>
      <c r="E51" s="30">
        <v>49437</v>
      </c>
      <c r="F51" s="29">
        <v>1697</v>
      </c>
    </row>
    <row r="52" spans="1:6" s="2" customFormat="1" ht="17.25" thickBot="1" x14ac:dyDescent="0.35">
      <c r="A52" s="28" t="s">
        <v>2</v>
      </c>
      <c r="B52" s="27">
        <f>C52+D52</f>
        <v>92885</v>
      </c>
      <c r="C52" s="27">
        <v>49587</v>
      </c>
      <c r="D52" s="27">
        <v>43298</v>
      </c>
      <c r="E52" s="27">
        <v>11298</v>
      </c>
      <c r="F52" s="26">
        <v>525</v>
      </c>
    </row>
    <row r="53" spans="1:6" s="2" customFormat="1" ht="3" customHeight="1" thickTop="1" thickBot="1" x14ac:dyDescent="0.35">
      <c r="A53" s="25"/>
      <c r="B53" s="25"/>
      <c r="C53" s="25"/>
      <c r="D53" s="25"/>
      <c r="E53" s="25"/>
      <c r="F53" s="25"/>
    </row>
    <row r="54" spans="1:6" s="2" customFormat="1" ht="18.75" thickTop="1" thickBot="1" x14ac:dyDescent="0.35">
      <c r="A54" s="24" t="s">
        <v>8</v>
      </c>
      <c r="B54" s="23">
        <f>C54+D54</f>
        <v>597821</v>
      </c>
      <c r="C54" s="23">
        <f>C56+C57+C58</f>
        <v>329508</v>
      </c>
      <c r="D54" s="23">
        <f>D56+D57+D58</f>
        <v>268313</v>
      </c>
      <c r="E54" s="23">
        <f>E56+E57+E58</f>
        <v>57813</v>
      </c>
      <c r="F54" s="23">
        <f>F59+F60</f>
        <v>899</v>
      </c>
    </row>
    <row r="55" spans="1:6" s="2" customFormat="1" ht="17.25" thickTop="1" x14ac:dyDescent="0.3">
      <c r="A55" s="22" t="s">
        <v>7</v>
      </c>
      <c r="B55" s="20">
        <f>C55+D55</f>
        <v>557916</v>
      </c>
      <c r="C55" s="21">
        <f>C56+C57</f>
        <v>305462</v>
      </c>
      <c r="D55" s="20">
        <f>D56+D57</f>
        <v>252454</v>
      </c>
      <c r="E55" s="20">
        <f>E56+E57</f>
        <v>48053</v>
      </c>
      <c r="F55" s="19">
        <f>F56+F57</f>
        <v>834</v>
      </c>
    </row>
    <row r="56" spans="1:6" s="2" customFormat="1" x14ac:dyDescent="0.3">
      <c r="A56" s="18" t="s">
        <v>6</v>
      </c>
      <c r="B56" s="13">
        <f>C56+D56</f>
        <v>16213</v>
      </c>
      <c r="C56" s="14">
        <v>11588</v>
      </c>
      <c r="D56" s="13">
        <v>4625</v>
      </c>
      <c r="E56" s="13">
        <v>2156</v>
      </c>
      <c r="F56" s="12">
        <v>44</v>
      </c>
    </row>
    <row r="57" spans="1:6" s="2" customFormat="1" x14ac:dyDescent="0.3">
      <c r="A57" s="17" t="s">
        <v>5</v>
      </c>
      <c r="B57" s="10">
        <f>C57+D57</f>
        <v>541703</v>
      </c>
      <c r="C57" s="16">
        <v>293874</v>
      </c>
      <c r="D57" s="10">
        <v>247829</v>
      </c>
      <c r="E57" s="10">
        <v>45897</v>
      </c>
      <c r="F57" s="9">
        <v>790</v>
      </c>
    </row>
    <row r="58" spans="1:6" s="2" customFormat="1" x14ac:dyDescent="0.3">
      <c r="A58" s="15" t="s">
        <v>4</v>
      </c>
      <c r="B58" s="13">
        <f>C58+D58</f>
        <v>39905</v>
      </c>
      <c r="C58" s="14">
        <v>24046</v>
      </c>
      <c r="D58" s="13">
        <v>15859</v>
      </c>
      <c r="E58" s="13">
        <v>9760</v>
      </c>
      <c r="F58" s="12">
        <v>419</v>
      </c>
    </row>
    <row r="59" spans="1:6" s="2" customFormat="1" x14ac:dyDescent="0.3">
      <c r="A59" s="11" t="s">
        <v>3</v>
      </c>
      <c r="B59" s="10">
        <f>C59+D59</f>
        <v>321971</v>
      </c>
      <c r="C59" s="10">
        <v>167786</v>
      </c>
      <c r="D59" s="10">
        <v>154185</v>
      </c>
      <c r="E59" s="10">
        <v>31488</v>
      </c>
      <c r="F59" s="9">
        <v>278</v>
      </c>
    </row>
    <row r="60" spans="1:6" s="2" customFormat="1" ht="17.25" thickBot="1" x14ac:dyDescent="0.35">
      <c r="A60" s="8" t="s">
        <v>2</v>
      </c>
      <c r="B60" s="7">
        <f>C60+D60</f>
        <v>275850</v>
      </c>
      <c r="C60" s="6">
        <v>161722</v>
      </c>
      <c r="D60" s="6">
        <v>114128</v>
      </c>
      <c r="E60" s="6">
        <v>26325</v>
      </c>
      <c r="F60" s="5">
        <v>621</v>
      </c>
    </row>
    <row r="61" spans="1:6" s="2" customFormat="1" ht="17.25" thickTop="1" x14ac:dyDescent="0.3">
      <c r="A61" s="1"/>
      <c r="B61" s="1"/>
      <c r="C61" s="1"/>
      <c r="D61" s="1"/>
      <c r="E61" s="1"/>
      <c r="F61" s="4" t="s">
        <v>1</v>
      </c>
    </row>
    <row r="62" spans="1:6" s="2" customFormat="1" ht="70.5" customHeight="1" x14ac:dyDescent="0.3">
      <c r="A62" s="3" t="s">
        <v>0</v>
      </c>
      <c r="B62" s="3"/>
      <c r="C62" s="3"/>
      <c r="D62" s="3"/>
      <c r="E62" s="3"/>
      <c r="F62" s="3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F4AE2-E2BD-42C0-87E2-7EEEDB4719E6}">
  <sheetPr>
    <tabColor rgb="FF9D2449"/>
    <pageSetUpPr fitToPage="1"/>
  </sheetPr>
  <dimension ref="A1:J70"/>
  <sheetViews>
    <sheetView showGridLines="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2" width="11" style="2" bestFit="1" customWidth="1"/>
    <col min="3" max="3" width="8.42578125" style="2" customWidth="1"/>
    <col min="4" max="4" width="12" style="2" customWidth="1"/>
    <col min="5" max="5" width="8.42578125" style="2" customWidth="1"/>
    <col min="6" max="6" width="12.28515625" style="2" customWidth="1"/>
    <col min="7" max="7" width="11.5703125" style="2"/>
    <col min="8" max="8" width="35.5703125" style="2" customWidth="1"/>
    <col min="9" max="10" width="3.5703125" style="2" bestFit="1" customWidth="1"/>
    <col min="11" max="16384" width="11.5703125" style="2"/>
  </cols>
  <sheetData>
    <row r="1" spans="1:10" x14ac:dyDescent="0.3">
      <c r="B1" s="112">
        <v>27</v>
      </c>
      <c r="C1" s="112">
        <v>28</v>
      </c>
      <c r="D1" s="112" t="e">
        <v>#VALUE!</v>
      </c>
      <c r="E1" s="112">
        <v>29</v>
      </c>
      <c r="F1" s="112" t="e">
        <v>#VALUE!</v>
      </c>
    </row>
    <row r="2" spans="1:10" x14ac:dyDescent="0.3">
      <c r="F2" s="106" t="s">
        <v>37</v>
      </c>
    </row>
    <row r="3" spans="1:10" x14ac:dyDescent="0.3">
      <c r="C3" s="204"/>
      <c r="D3" s="204"/>
      <c r="E3" s="204"/>
      <c r="F3" s="106" t="s">
        <v>36</v>
      </c>
    </row>
    <row r="4" spans="1:10" ht="4.5" customHeight="1" x14ac:dyDescent="0.3">
      <c r="C4" s="204"/>
      <c r="D4" s="204"/>
      <c r="E4" s="204"/>
      <c r="F4" s="204"/>
    </row>
    <row r="5" spans="1:10" x14ac:dyDescent="0.3">
      <c r="A5" s="202" t="s">
        <v>71</v>
      </c>
      <c r="B5" s="202"/>
      <c r="C5" s="202"/>
      <c r="D5" s="202"/>
      <c r="E5" s="202"/>
      <c r="F5" s="202"/>
    </row>
    <row r="6" spans="1:10" x14ac:dyDescent="0.3">
      <c r="A6" s="203" t="s">
        <v>34</v>
      </c>
      <c r="B6" s="203"/>
      <c r="C6" s="202"/>
      <c r="D6" s="202"/>
      <c r="E6" s="202"/>
      <c r="F6" s="202"/>
    </row>
    <row r="7" spans="1:10" s="1" customFormat="1" x14ac:dyDescent="0.3">
      <c r="A7" s="202" t="s">
        <v>70</v>
      </c>
      <c r="B7" s="202"/>
      <c r="C7" s="202"/>
      <c r="D7" s="202"/>
      <c r="E7" s="202"/>
      <c r="F7" s="202"/>
      <c r="H7" s="2"/>
      <c r="I7" s="2"/>
    </row>
    <row r="8" spans="1:10" s="1" customFormat="1" ht="6.75" customHeight="1" x14ac:dyDescent="0.3">
      <c r="A8" s="201"/>
      <c r="B8" s="201"/>
      <c r="C8" s="201"/>
      <c r="D8" s="201"/>
      <c r="E8" s="201"/>
      <c r="F8" s="201"/>
      <c r="H8" s="2"/>
      <c r="I8" s="2"/>
    </row>
    <row r="9" spans="1:10" s="1" customFormat="1" ht="3" customHeight="1" thickBot="1" x14ac:dyDescent="0.35">
      <c r="A9" s="200"/>
      <c r="B9" s="199"/>
      <c r="C9" s="198"/>
      <c r="D9" s="197"/>
      <c r="E9" s="198"/>
      <c r="F9" s="197"/>
      <c r="H9" s="195"/>
      <c r="I9" s="2"/>
    </row>
    <row r="10" spans="1:10" s="1" customFormat="1" ht="20.25" customHeight="1" thickTop="1" thickBot="1" x14ac:dyDescent="0.35">
      <c r="A10" s="194" t="s">
        <v>69</v>
      </c>
      <c r="B10" s="193" t="str">
        <f>[3]AGS!B10</f>
        <v>2022-2023</v>
      </c>
      <c r="C10" s="196" t="str">
        <f>[3]AGS!C10</f>
        <v>2023-2024</v>
      </c>
      <c r="D10" s="196"/>
      <c r="E10" s="196" t="str">
        <f>[3]AGS!E10</f>
        <v>2024-2025</v>
      </c>
      <c r="F10" s="196"/>
      <c r="H10" s="195"/>
      <c r="I10" s="2"/>
    </row>
    <row r="11" spans="1:10" ht="18" customHeight="1" thickTop="1" thickBot="1" x14ac:dyDescent="0.35">
      <c r="A11" s="194"/>
      <c r="B11" s="193" t="s">
        <v>68</v>
      </c>
      <c r="C11" s="193" t="s">
        <v>68</v>
      </c>
      <c r="D11" s="192" t="s">
        <v>67</v>
      </c>
      <c r="E11" s="193" t="s">
        <v>68</v>
      </c>
      <c r="F11" s="192" t="s">
        <v>67</v>
      </c>
    </row>
    <row r="12" spans="1:10" ht="6" customHeight="1" thickTop="1" thickBot="1" x14ac:dyDescent="0.35"/>
    <row r="13" spans="1:10" ht="18" thickTop="1" thickBot="1" x14ac:dyDescent="0.35">
      <c r="A13" s="191" t="s">
        <v>25</v>
      </c>
      <c r="B13" s="190"/>
      <c r="C13" s="189"/>
      <c r="D13" s="189"/>
      <c r="E13" s="189"/>
      <c r="F13" s="188"/>
      <c r="H13" s="107"/>
    </row>
    <row r="14" spans="1:10" ht="18" thickTop="1" x14ac:dyDescent="0.3">
      <c r="A14" s="187" t="s">
        <v>66</v>
      </c>
      <c r="B14" s="186">
        <v>89.964399567375168</v>
      </c>
      <c r="C14" s="186">
        <v>88.913952384019751</v>
      </c>
      <c r="D14" s="186">
        <f>[1]NACIONAL!C14</f>
        <v>90.5949505551892</v>
      </c>
      <c r="E14" s="186">
        <v>86.964383416821164</v>
      </c>
      <c r="F14" s="185">
        <f>[1]NACIONAL!D14</f>
        <v>89.261378766839385</v>
      </c>
      <c r="H14" s="107"/>
      <c r="I14" s="107"/>
      <c r="J14" s="107"/>
    </row>
    <row r="15" spans="1:10" ht="18" thickBot="1" x14ac:dyDescent="0.35">
      <c r="A15" s="180" t="s">
        <v>65</v>
      </c>
      <c r="B15" s="179">
        <v>89.487163254342221</v>
      </c>
      <c r="C15" s="179">
        <v>88.342129192014369</v>
      </c>
      <c r="D15" s="179">
        <f>[1]NACIONAL!C15</f>
        <v>89.935972047620595</v>
      </c>
      <c r="E15" s="179">
        <v>86.389603903396932</v>
      </c>
      <c r="F15" s="178">
        <f>[1]NACIONAL!D15</f>
        <v>88.603765662279073</v>
      </c>
      <c r="H15" s="107"/>
      <c r="I15" s="107"/>
      <c r="J15" s="107"/>
    </row>
    <row r="16" spans="1:10" ht="17.25" thickBot="1" x14ac:dyDescent="0.35">
      <c r="A16" s="177" t="s">
        <v>23</v>
      </c>
      <c r="B16" s="176"/>
      <c r="C16" s="176"/>
      <c r="D16" s="176"/>
      <c r="E16" s="176"/>
      <c r="F16" s="175"/>
      <c r="H16" s="107"/>
      <c r="I16" s="107"/>
      <c r="J16" s="107"/>
    </row>
    <row r="17" spans="1:10" ht="17.25" x14ac:dyDescent="0.3">
      <c r="A17" s="184" t="s">
        <v>64</v>
      </c>
      <c r="B17" s="173">
        <v>31.740459786460885</v>
      </c>
      <c r="C17" s="173">
        <v>31.97456680770896</v>
      </c>
      <c r="D17" s="173">
        <f>[1]NACIONAL!C17</f>
        <v>46.437120553410836</v>
      </c>
      <c r="E17" s="173">
        <v>29.670180500934695</v>
      </c>
      <c r="F17" s="172">
        <f>[1]NACIONAL!D17</f>
        <v>44.356821659890493</v>
      </c>
      <c r="H17" s="107"/>
      <c r="I17" s="107"/>
      <c r="J17" s="107"/>
    </row>
    <row r="18" spans="1:10" ht="17.25" x14ac:dyDescent="0.3">
      <c r="A18" s="168" t="s">
        <v>63</v>
      </c>
      <c r="B18" s="167">
        <v>75.336890016415452</v>
      </c>
      <c r="C18" s="167">
        <v>71.041551102159644</v>
      </c>
      <c r="D18" s="167">
        <f>[1]NACIONAL!C18</f>
        <v>80.900973587571499</v>
      </c>
      <c r="E18" s="167">
        <v>66.392157010956453</v>
      </c>
      <c r="F18" s="166">
        <f>[1]NACIONAL!D18</f>
        <v>76.603592423409566</v>
      </c>
      <c r="H18" s="107"/>
      <c r="I18" s="107"/>
      <c r="J18" s="107"/>
    </row>
    <row r="19" spans="1:10" ht="17.25" x14ac:dyDescent="0.3">
      <c r="A19" s="171" t="s">
        <v>62</v>
      </c>
      <c r="B19" s="170">
        <v>76.058668419597979</v>
      </c>
      <c r="C19" s="170">
        <v>70.720403964840102</v>
      </c>
      <c r="D19" s="170">
        <f>[1]NACIONAL!C19</f>
        <v>74.479630536487676</v>
      </c>
      <c r="E19" s="170">
        <v>64.944043361728504</v>
      </c>
      <c r="F19" s="169">
        <f>[1]NACIONAL!D19</f>
        <v>69.89064711426029</v>
      </c>
      <c r="H19" s="107"/>
      <c r="I19" s="107"/>
      <c r="J19" s="107"/>
    </row>
    <row r="20" spans="1:10" ht="17.25" x14ac:dyDescent="0.3">
      <c r="A20" s="168" t="s">
        <v>61</v>
      </c>
      <c r="B20" s="167">
        <v>61.070021781011782</v>
      </c>
      <c r="C20" s="167">
        <v>58.065004498040004</v>
      </c>
      <c r="D20" s="167">
        <f>[1]NACIONAL!C20</f>
        <v>67.29559116846923</v>
      </c>
      <c r="E20" s="167">
        <v>53.920895033258809</v>
      </c>
      <c r="F20" s="166">
        <f>[1]NACIONAL!D20</f>
        <v>63.636859565505276</v>
      </c>
      <c r="H20" s="107"/>
      <c r="I20" s="107"/>
      <c r="J20" s="107"/>
    </row>
    <row r="21" spans="1:10" ht="18" thickBot="1" x14ac:dyDescent="0.35">
      <c r="A21" s="183" t="s">
        <v>53</v>
      </c>
      <c r="B21" s="182">
        <v>61.185215811345806</v>
      </c>
      <c r="C21" s="182">
        <v>58.159344474792832</v>
      </c>
      <c r="D21" s="182">
        <f>[1]NACIONAL!C21</f>
        <v>67.636226727155375</v>
      </c>
      <c r="E21" s="182">
        <v>54.025663119988565</v>
      </c>
      <c r="F21" s="181">
        <f>[1]NACIONAL!D21</f>
        <v>63.939136376194568</v>
      </c>
      <c r="H21" s="107"/>
      <c r="I21" s="107"/>
      <c r="J21" s="107"/>
    </row>
    <row r="22" spans="1:10" ht="17.25" thickBot="1" x14ac:dyDescent="0.35">
      <c r="A22" s="177" t="s">
        <v>21</v>
      </c>
      <c r="B22" s="176"/>
      <c r="C22" s="176"/>
      <c r="D22" s="176"/>
      <c r="E22" s="176"/>
      <c r="F22" s="175"/>
      <c r="H22" s="107"/>
      <c r="I22" s="107"/>
      <c r="J22" s="107"/>
    </row>
    <row r="23" spans="1:10" x14ac:dyDescent="0.3">
      <c r="A23" s="174" t="s">
        <v>47</v>
      </c>
      <c r="B23" s="173">
        <v>0.49108651571476702</v>
      </c>
      <c r="C23" s="173">
        <v>0.57000234066199029</v>
      </c>
      <c r="D23" s="173">
        <f>[1]NACIONAL!C23</f>
        <v>0.58840593768421101</v>
      </c>
      <c r="E23" s="173" t="s">
        <v>46</v>
      </c>
      <c r="F23" s="172" t="str">
        <f>[1]NACIONAL!D23</f>
        <v>n.d.</v>
      </c>
      <c r="H23" s="107"/>
      <c r="I23" s="107"/>
      <c r="J23" s="107"/>
    </row>
    <row r="24" spans="1:10" x14ac:dyDescent="0.3">
      <c r="A24" s="168" t="s">
        <v>59</v>
      </c>
      <c r="B24" s="167">
        <v>0.11351031684618818</v>
      </c>
      <c r="C24" s="167">
        <v>0.12529613119554028</v>
      </c>
      <c r="D24" s="167">
        <f>[1]NACIONAL!C24</f>
        <v>0.63477872969842641</v>
      </c>
      <c r="E24" s="167" t="s">
        <v>46</v>
      </c>
      <c r="F24" s="166" t="str">
        <f>[1]NACIONAL!D24</f>
        <v>n.d.</v>
      </c>
      <c r="H24" s="107"/>
      <c r="I24" s="107"/>
      <c r="J24" s="107"/>
    </row>
    <row r="25" spans="1:10" x14ac:dyDescent="0.3">
      <c r="A25" s="171" t="s">
        <v>55</v>
      </c>
      <c r="B25" s="170">
        <v>95.769535757802373</v>
      </c>
      <c r="C25" s="170">
        <v>95.176440146197876</v>
      </c>
      <c r="D25" s="170">
        <f>[1]NACIONAL!C25</f>
        <v>97.257484046850635</v>
      </c>
      <c r="E25" s="170" t="s">
        <v>46</v>
      </c>
      <c r="F25" s="169" t="str">
        <f>[1]NACIONAL!D25</f>
        <v>n.d.</v>
      </c>
      <c r="H25" s="107"/>
      <c r="I25" s="107"/>
      <c r="J25" s="107"/>
    </row>
    <row r="26" spans="1:10" ht="17.25" x14ac:dyDescent="0.3">
      <c r="A26" s="168" t="s">
        <v>58</v>
      </c>
      <c r="B26" s="167">
        <v>100.0249134761706</v>
      </c>
      <c r="C26" s="167">
        <v>100.88972852137064</v>
      </c>
      <c r="D26" s="167">
        <f>[1]NACIONAL!C26</f>
        <v>99.704798126652889</v>
      </c>
      <c r="E26" s="167" t="s">
        <v>46</v>
      </c>
      <c r="F26" s="166" t="str">
        <f>[1]NACIONAL!D26</f>
        <v>n.d.</v>
      </c>
      <c r="H26" s="107"/>
      <c r="I26" s="107"/>
      <c r="J26" s="107"/>
    </row>
    <row r="27" spans="1:10" ht="17.25" x14ac:dyDescent="0.3">
      <c r="A27" s="171" t="s">
        <v>53</v>
      </c>
      <c r="B27" s="170">
        <v>101.56084829488914</v>
      </c>
      <c r="C27" s="170">
        <v>100.68690797505127</v>
      </c>
      <c r="D27" s="170">
        <f>[1]NACIONAL!C27</f>
        <v>100.80542547572841</v>
      </c>
      <c r="E27" s="170">
        <v>98.402744607359807</v>
      </c>
      <c r="F27" s="169">
        <f>[1]NACIONAL!D27</f>
        <v>99.517975588943713</v>
      </c>
      <c r="H27" s="107"/>
      <c r="I27" s="107"/>
      <c r="J27" s="107"/>
    </row>
    <row r="28" spans="1:10" ht="18" thickBot="1" x14ac:dyDescent="0.35">
      <c r="A28" s="180" t="s">
        <v>60</v>
      </c>
      <c r="B28" s="179">
        <v>96.665037927767415</v>
      </c>
      <c r="C28" s="179">
        <v>96.091385781404767</v>
      </c>
      <c r="D28" s="179">
        <f>[1]NACIONAL!C28</f>
        <v>95.540173490403888</v>
      </c>
      <c r="E28" s="179">
        <v>93.953624583587612</v>
      </c>
      <c r="F28" s="178">
        <f>[1]NACIONAL!D28</f>
        <v>94.459265708679681</v>
      </c>
      <c r="H28" s="107"/>
      <c r="I28" s="107"/>
      <c r="J28" s="107"/>
    </row>
    <row r="29" spans="1:10" ht="17.25" thickBot="1" x14ac:dyDescent="0.35">
      <c r="A29" s="177" t="s">
        <v>17</v>
      </c>
      <c r="B29" s="176"/>
      <c r="C29" s="176"/>
      <c r="D29" s="176"/>
      <c r="E29" s="176"/>
      <c r="F29" s="175"/>
      <c r="H29" s="107"/>
      <c r="I29" s="107"/>
      <c r="J29" s="107"/>
    </row>
    <row r="30" spans="1:10" x14ac:dyDescent="0.3">
      <c r="A30" s="174" t="s">
        <v>49</v>
      </c>
      <c r="B30" s="173">
        <v>96.972436985034889</v>
      </c>
      <c r="C30" s="173">
        <v>96.074748739490147</v>
      </c>
      <c r="D30" s="173">
        <f>[1]NACIONAL!C30</f>
        <v>95.770069587383986</v>
      </c>
      <c r="E30" s="173">
        <v>95.91139718001611</v>
      </c>
      <c r="F30" s="172">
        <f>[1]NACIONAL!D30</f>
        <v>95.780574222872957</v>
      </c>
      <c r="H30" s="107"/>
      <c r="I30" s="107"/>
      <c r="J30" s="107"/>
    </row>
    <row r="31" spans="1:10" x14ac:dyDescent="0.3">
      <c r="A31" s="168" t="s">
        <v>47</v>
      </c>
      <c r="B31" s="167">
        <v>2.2689580607689441</v>
      </c>
      <c r="C31" s="167">
        <v>2.4132932683446517</v>
      </c>
      <c r="D31" s="167">
        <f>[1]NACIONAL!C31</f>
        <v>3.6606174327224461</v>
      </c>
      <c r="E31" s="167" t="s">
        <v>46</v>
      </c>
      <c r="F31" s="166" t="str">
        <f>[1]NACIONAL!D31</f>
        <v>n.d.</v>
      </c>
      <c r="H31" s="107"/>
      <c r="I31" s="107"/>
      <c r="J31" s="107"/>
    </row>
    <row r="32" spans="1:10" x14ac:dyDescent="0.3">
      <c r="A32" s="171" t="s">
        <v>59</v>
      </c>
      <c r="B32" s="170">
        <v>0.99092867495357284</v>
      </c>
      <c r="C32" s="170">
        <v>0.89795111984888321</v>
      </c>
      <c r="D32" s="170">
        <f>[1]NACIONAL!C32</f>
        <v>3.4265533778994661</v>
      </c>
      <c r="E32" s="170" t="s">
        <v>46</v>
      </c>
      <c r="F32" s="169" t="str">
        <f>[1]NACIONAL!D32</f>
        <v>n.d.</v>
      </c>
      <c r="H32" s="107"/>
      <c r="I32" s="107"/>
      <c r="J32" s="107"/>
    </row>
    <row r="33" spans="1:10" x14ac:dyDescent="0.3">
      <c r="A33" s="168" t="s">
        <v>55</v>
      </c>
      <c r="B33" s="167">
        <v>93.185104595595831</v>
      </c>
      <c r="C33" s="167">
        <v>94.149763271112107</v>
      </c>
      <c r="D33" s="167">
        <f>[1]NACIONAL!C33</f>
        <v>90.522029979642411</v>
      </c>
      <c r="E33" s="167" t="s">
        <v>46</v>
      </c>
      <c r="F33" s="166" t="str">
        <f>[1]NACIONAL!D33</f>
        <v>n.d.</v>
      </c>
      <c r="H33" s="107"/>
      <c r="I33" s="107"/>
      <c r="J33" s="107"/>
    </row>
    <row r="34" spans="1:10" ht="17.25" x14ac:dyDescent="0.3">
      <c r="A34" s="171" t="s">
        <v>58</v>
      </c>
      <c r="B34" s="170">
        <v>89.554836446897355</v>
      </c>
      <c r="C34" s="170">
        <v>89.668019205610278</v>
      </c>
      <c r="D34" s="170">
        <f>[1]NACIONAL!C34</f>
        <v>84.181496326307993</v>
      </c>
      <c r="E34" s="170" t="s">
        <v>46</v>
      </c>
      <c r="F34" s="169" t="str">
        <f>[1]NACIONAL!D34</f>
        <v>n.d.</v>
      </c>
      <c r="H34" s="107"/>
      <c r="I34" s="107"/>
      <c r="J34" s="107"/>
    </row>
    <row r="35" spans="1:10" ht="17.25" x14ac:dyDescent="0.3">
      <c r="A35" s="168" t="s">
        <v>53</v>
      </c>
      <c r="B35" s="167">
        <v>94.022219676503397</v>
      </c>
      <c r="C35" s="167">
        <v>94.71170360492971</v>
      </c>
      <c r="D35" s="167">
        <f>[1]NACIONAL!C35</f>
        <v>92.178201280531283</v>
      </c>
      <c r="E35" s="167">
        <v>95.446408720744998</v>
      </c>
      <c r="F35" s="166">
        <f>[1]NACIONAL!D35</f>
        <v>93.103646713472472</v>
      </c>
      <c r="H35" s="107"/>
      <c r="I35" s="107"/>
      <c r="J35" s="107"/>
    </row>
    <row r="36" spans="1:10" ht="18" thickBot="1" x14ac:dyDescent="0.35">
      <c r="A36" s="165" t="s">
        <v>57</v>
      </c>
      <c r="B36" s="164">
        <v>84.077863405378423</v>
      </c>
      <c r="C36" s="164">
        <v>84.244917633623643</v>
      </c>
      <c r="D36" s="164">
        <f>[1]NACIONAL!C36</f>
        <v>81.430316272246145</v>
      </c>
      <c r="E36" s="164">
        <v>85.170057736429413</v>
      </c>
      <c r="F36" s="163">
        <f>[1]NACIONAL!D36</f>
        <v>82.215609176912068</v>
      </c>
      <c r="H36" s="107"/>
      <c r="I36" s="107"/>
      <c r="J36" s="107"/>
    </row>
    <row r="37" spans="1:10" ht="4.5" customHeight="1" thickTop="1" thickBot="1" x14ac:dyDescent="0.35">
      <c r="A37" s="162"/>
      <c r="B37" s="130"/>
      <c r="C37" s="130"/>
      <c r="D37" s="130"/>
      <c r="E37" s="130"/>
      <c r="F37" s="130"/>
      <c r="H37" s="107"/>
      <c r="I37" s="107"/>
      <c r="J37" s="107"/>
    </row>
    <row r="38" spans="1:10" ht="18" thickTop="1" thickBot="1" x14ac:dyDescent="0.35">
      <c r="A38" s="161" t="s">
        <v>56</v>
      </c>
      <c r="B38" s="160"/>
      <c r="C38" s="160"/>
      <c r="D38" s="160"/>
      <c r="E38" s="160"/>
      <c r="F38" s="159"/>
      <c r="H38" s="107"/>
      <c r="I38" s="107"/>
      <c r="J38" s="107"/>
    </row>
    <row r="39" spans="1:10" ht="17.25" thickTop="1" x14ac:dyDescent="0.3">
      <c r="A39" s="155" t="s">
        <v>49</v>
      </c>
      <c r="B39" s="154">
        <v>93.815388410240146</v>
      </c>
      <c r="C39" s="154">
        <v>95.31105675797501</v>
      </c>
      <c r="D39" s="154">
        <f>[1]NACIONAL!C39</f>
        <v>103.58213081362749</v>
      </c>
      <c r="E39" s="154">
        <v>95.365604378513297</v>
      </c>
      <c r="F39" s="153">
        <f>[1]NACIONAL!D39</f>
        <v>102.44171925080127</v>
      </c>
      <c r="H39" s="107"/>
      <c r="I39" s="107"/>
      <c r="J39" s="107"/>
    </row>
    <row r="40" spans="1:10" ht="17.25" x14ac:dyDescent="0.3">
      <c r="A40" s="139" t="s">
        <v>48</v>
      </c>
      <c r="B40" s="157">
        <v>93.966206811494615</v>
      </c>
      <c r="C40" s="157">
        <v>95.471406719919599</v>
      </c>
      <c r="D40" s="157">
        <f>[1]NACIONAL!C40</f>
        <v>108.77326037800803</v>
      </c>
      <c r="E40" s="157">
        <v>95.490768239485121</v>
      </c>
      <c r="F40" s="156">
        <f>[1]NACIONAL!D40</f>
        <v>106.28369975293803</v>
      </c>
      <c r="H40" s="107"/>
      <c r="I40" s="107"/>
      <c r="J40" s="107"/>
    </row>
    <row r="41" spans="1:10" x14ac:dyDescent="0.3">
      <c r="A41" s="155" t="s">
        <v>47</v>
      </c>
      <c r="B41" s="154">
        <v>9.8078390170278524</v>
      </c>
      <c r="C41" s="154">
        <v>9.6656898263137396</v>
      </c>
      <c r="D41" s="154">
        <f>[1]NACIONAL!C41</f>
        <v>11.308315217753384</v>
      </c>
      <c r="E41" s="154" t="s">
        <v>46</v>
      </c>
      <c r="F41" s="153" t="str">
        <f>[1]NACIONAL!D41</f>
        <v>n.d.</v>
      </c>
      <c r="H41" s="107"/>
      <c r="I41" s="107"/>
      <c r="J41" s="107"/>
    </row>
    <row r="42" spans="1:10" x14ac:dyDescent="0.3">
      <c r="A42" s="158" t="s">
        <v>55</v>
      </c>
      <c r="B42" s="157">
        <v>75.188440668810912</v>
      </c>
      <c r="C42" s="157">
        <v>77.917506692666166</v>
      </c>
      <c r="D42" s="157">
        <f>[1]NACIONAL!C42</f>
        <v>76.317403993291336</v>
      </c>
      <c r="E42" s="157" t="s">
        <v>46</v>
      </c>
      <c r="F42" s="156" t="str">
        <f>[1]NACIONAL!D42</f>
        <v>n.d.</v>
      </c>
      <c r="H42" s="107"/>
      <c r="I42" s="107"/>
      <c r="J42" s="107"/>
    </row>
    <row r="43" spans="1:10" ht="17.25" x14ac:dyDescent="0.3">
      <c r="A43" s="155" t="s">
        <v>54</v>
      </c>
      <c r="B43" s="154">
        <v>60.425813198630607</v>
      </c>
      <c r="C43" s="154">
        <v>62.447313266296057</v>
      </c>
      <c r="D43" s="154">
        <f>[1]NACIONAL!C43</f>
        <v>62.094112755799856</v>
      </c>
      <c r="E43" s="154" t="s">
        <v>46</v>
      </c>
      <c r="F43" s="153" t="str">
        <f>[1]NACIONAL!D43</f>
        <v>n.d.</v>
      </c>
      <c r="H43" s="107"/>
      <c r="I43" s="107"/>
      <c r="J43" s="107"/>
    </row>
    <row r="44" spans="1:10" ht="17.25" x14ac:dyDescent="0.3">
      <c r="A44" s="158" t="s">
        <v>53</v>
      </c>
      <c r="B44" s="157">
        <v>73.513156763927483</v>
      </c>
      <c r="C44" s="157">
        <v>74.758771857066861</v>
      </c>
      <c r="D44" s="157">
        <f>[1]NACIONAL!C44</f>
        <v>75.138362814906984</v>
      </c>
      <c r="E44" s="157">
        <v>75.49169574350617</v>
      </c>
      <c r="F44" s="156">
        <f>[1]NACIONAL!D44</f>
        <v>74.83611112823715</v>
      </c>
      <c r="H44" s="107"/>
      <c r="I44" s="107"/>
      <c r="J44" s="107"/>
    </row>
    <row r="45" spans="1:10" ht="17.25" x14ac:dyDescent="0.3">
      <c r="A45" s="155" t="s">
        <v>52</v>
      </c>
      <c r="B45" s="154">
        <v>74.755782872077162</v>
      </c>
      <c r="C45" s="154">
        <v>76.220462339655853</v>
      </c>
      <c r="D45" s="154">
        <f>[1]NACIONAL!C45</f>
        <v>81.104711682665567</v>
      </c>
      <c r="E45" s="154">
        <v>76.96614422778913</v>
      </c>
      <c r="F45" s="153">
        <f>[1]NACIONAL!D45</f>
        <v>80.626821904930509</v>
      </c>
      <c r="H45" s="107"/>
      <c r="I45" s="152"/>
      <c r="J45" s="152"/>
    </row>
    <row r="46" spans="1:10" ht="18" thickBot="1" x14ac:dyDescent="0.35">
      <c r="A46" s="151" t="s">
        <v>51</v>
      </c>
      <c r="B46" s="150">
        <v>62.227053065577778</v>
      </c>
      <c r="C46" s="150">
        <v>63.734659548984929</v>
      </c>
      <c r="D46" s="150">
        <f>[1]NACIONAL!C46</f>
        <v>62.506791151729267</v>
      </c>
      <c r="E46" s="150">
        <v>64.466380286180538</v>
      </c>
      <c r="F46" s="149">
        <f>[1]NACIONAL!D46</f>
        <v>62.731263939985659</v>
      </c>
      <c r="H46" s="107"/>
      <c r="I46" s="107"/>
      <c r="J46" s="107"/>
    </row>
    <row r="47" spans="1:10" ht="5.25" customHeight="1" thickTop="1" thickBot="1" x14ac:dyDescent="0.35">
      <c r="A47" s="25"/>
      <c r="B47" s="25"/>
      <c r="C47" s="25"/>
      <c r="D47" s="25"/>
      <c r="E47" s="25"/>
      <c r="F47" s="25"/>
      <c r="H47" s="107"/>
      <c r="I47" s="107"/>
      <c r="J47" s="107"/>
    </row>
    <row r="48" spans="1:10" ht="18" thickTop="1" thickBot="1" x14ac:dyDescent="0.35">
      <c r="A48" s="148" t="s">
        <v>50</v>
      </c>
      <c r="B48" s="147"/>
      <c r="C48" s="147"/>
      <c r="D48" s="147"/>
      <c r="E48" s="147"/>
      <c r="F48" s="146"/>
      <c r="H48" s="107"/>
      <c r="I48" s="107"/>
      <c r="J48" s="107"/>
    </row>
    <row r="49" spans="1:10" ht="17.25" thickTop="1" x14ac:dyDescent="0.3">
      <c r="A49" s="145" t="s">
        <v>49</v>
      </c>
      <c r="B49" s="144">
        <v>66.273718850348985</v>
      </c>
      <c r="C49" s="144">
        <v>66.469375286390715</v>
      </c>
      <c r="D49" s="144">
        <f>[1]NACIONAL!C49</f>
        <v>72.612240386337916</v>
      </c>
      <c r="E49" s="144">
        <v>59.200845688423307</v>
      </c>
      <c r="F49" s="143">
        <f>[1]NACIONAL!D49</f>
        <v>68.52762611417819</v>
      </c>
      <c r="H49" s="107"/>
      <c r="I49" s="107"/>
      <c r="J49" s="107"/>
    </row>
    <row r="50" spans="1:10" ht="17.25" x14ac:dyDescent="0.3">
      <c r="A50" s="139" t="s">
        <v>48</v>
      </c>
      <c r="B50" s="138">
        <v>83.027183579669767</v>
      </c>
      <c r="C50" s="138">
        <v>85.073965855265641</v>
      </c>
      <c r="D50" s="138">
        <f>[1]NACIONAL!C50</f>
        <v>90.704918480722853</v>
      </c>
      <c r="E50" s="138">
        <v>78.856849041952614</v>
      </c>
      <c r="F50" s="137">
        <f>[1]NACIONAL!D50</f>
        <v>88.615176703351224</v>
      </c>
      <c r="H50" s="107"/>
      <c r="I50" s="107"/>
      <c r="J50" s="107"/>
    </row>
    <row r="51" spans="1:10" x14ac:dyDescent="0.3">
      <c r="A51" s="142" t="s">
        <v>47</v>
      </c>
      <c r="B51" s="141">
        <v>8.0327589705789677</v>
      </c>
      <c r="C51" s="141">
        <v>9.5966762631155227</v>
      </c>
      <c r="D51" s="141">
        <f>[1]NACIONAL!C51</f>
        <v>7.0978055438891241</v>
      </c>
      <c r="E51" s="141" t="s">
        <v>46</v>
      </c>
      <c r="F51" s="140" t="str">
        <f>[1]NACIONAL!D51</f>
        <v>n.d.</v>
      </c>
      <c r="H51" s="107"/>
      <c r="I51" s="107"/>
      <c r="J51" s="107"/>
    </row>
    <row r="52" spans="1:10" ht="17.25" x14ac:dyDescent="0.3">
      <c r="A52" s="139" t="s">
        <v>45</v>
      </c>
      <c r="B52" s="138">
        <v>24.426775549960649</v>
      </c>
      <c r="C52" s="138">
        <v>25.256736252011475</v>
      </c>
      <c r="D52" s="138">
        <f>[1]NACIONAL!C52</f>
        <v>30.034878113394566</v>
      </c>
      <c r="E52" s="138">
        <v>24.9423006620008</v>
      </c>
      <c r="F52" s="137">
        <f>[1]NACIONAL!D52</f>
        <v>30.208107781916389</v>
      </c>
      <c r="H52" s="107"/>
      <c r="I52" s="107"/>
      <c r="J52" s="107"/>
    </row>
    <row r="53" spans="1:10" ht="17.25" x14ac:dyDescent="0.3">
      <c r="A53" s="136" t="s">
        <v>44</v>
      </c>
      <c r="B53" s="135">
        <v>27.928121602280598</v>
      </c>
      <c r="C53" s="135">
        <v>28.869936062111467</v>
      </c>
      <c r="D53" s="135">
        <f>[1]NACIONAL!C53</f>
        <v>33.89517745543629</v>
      </c>
      <c r="E53" s="135">
        <v>28.492958082119962</v>
      </c>
      <c r="F53" s="134">
        <f>[1]NACIONAL!D53</f>
        <v>34.124520212262226</v>
      </c>
      <c r="H53" s="107"/>
      <c r="I53" s="107"/>
      <c r="J53" s="107"/>
    </row>
    <row r="54" spans="1:10" ht="18" thickBot="1" x14ac:dyDescent="0.35">
      <c r="A54" s="133" t="s">
        <v>43</v>
      </c>
      <c r="B54" s="132">
        <v>34.668089433674886</v>
      </c>
      <c r="C54" s="132">
        <v>37.03841328469003</v>
      </c>
      <c r="D54" s="132">
        <f>[1]NACIONAL!C54</f>
        <v>43.832356246002327</v>
      </c>
      <c r="E54" s="132">
        <v>36.93174145477365</v>
      </c>
      <c r="F54" s="131">
        <f>[1]NACIONAL!D54</f>
        <v>45.057629941078595</v>
      </c>
      <c r="H54" s="107"/>
      <c r="I54" s="107"/>
      <c r="J54" s="107"/>
    </row>
    <row r="55" spans="1:10" ht="5.25" customHeight="1" thickTop="1" thickBot="1" x14ac:dyDescent="0.35">
      <c r="A55" s="25"/>
      <c r="B55" s="130"/>
      <c r="C55" s="130"/>
      <c r="D55" s="130"/>
      <c r="E55" s="130"/>
      <c r="F55" s="129"/>
      <c r="H55" s="107"/>
      <c r="I55" s="107"/>
      <c r="J55" s="107"/>
    </row>
    <row r="56" spans="1:10" ht="18" thickTop="1" thickBot="1" x14ac:dyDescent="0.35">
      <c r="A56" s="128" t="s">
        <v>42</v>
      </c>
      <c r="B56" s="127"/>
      <c r="C56" s="127"/>
      <c r="D56" s="127"/>
      <c r="E56" s="127"/>
      <c r="F56" s="126"/>
      <c r="H56" s="107"/>
      <c r="I56" s="107"/>
      <c r="J56" s="107"/>
    </row>
    <row r="57" spans="1:10" ht="18" thickTop="1" x14ac:dyDescent="0.3">
      <c r="A57" s="125" t="s">
        <v>41</v>
      </c>
      <c r="B57" s="124">
        <v>13.299331694000356</v>
      </c>
      <c r="C57" s="124">
        <v>13.295029287680837</v>
      </c>
      <c r="D57" s="124">
        <v>13.541534819649588</v>
      </c>
      <c r="E57" s="124">
        <v>13.546833577465913</v>
      </c>
      <c r="F57" s="123">
        <v>14.010169355534059</v>
      </c>
      <c r="H57" s="107"/>
      <c r="I57" s="107"/>
      <c r="J57" s="107"/>
    </row>
    <row r="58" spans="1:10" ht="17.25" x14ac:dyDescent="0.3">
      <c r="A58" s="122" t="s">
        <v>40</v>
      </c>
      <c r="B58" s="121">
        <v>10.300773048296252</v>
      </c>
      <c r="C58" s="121">
        <v>10.411159572444378</v>
      </c>
      <c r="D58" s="121">
        <v>10.086893947096248</v>
      </c>
      <c r="E58" s="121">
        <v>10.521546096592504</v>
      </c>
      <c r="F58" s="120">
        <v>10.202525262794998</v>
      </c>
      <c r="H58" s="107"/>
      <c r="I58" s="107"/>
      <c r="J58" s="107"/>
    </row>
    <row r="59" spans="1:10" ht="14.25" customHeight="1" thickBot="1" x14ac:dyDescent="0.35">
      <c r="A59" s="119" t="s">
        <v>39</v>
      </c>
      <c r="B59" s="118">
        <v>2.6923776238507453</v>
      </c>
      <c r="C59" s="118">
        <v>2.6248277555172499</v>
      </c>
      <c r="D59" s="118">
        <v>4.2107365620350103</v>
      </c>
      <c r="E59" s="118">
        <v>2.568899211880193</v>
      </c>
      <c r="F59" s="117">
        <v>4.0886980537523741</v>
      </c>
      <c r="H59" s="107"/>
      <c r="I59" s="107"/>
      <c r="J59" s="107"/>
    </row>
    <row r="60" spans="1:10" s="112" customFormat="1" ht="17.25" thickTop="1" x14ac:dyDescent="0.3">
      <c r="A60" s="116"/>
      <c r="B60" s="115"/>
      <c r="C60" s="2"/>
      <c r="D60" s="114"/>
      <c r="E60" s="2"/>
      <c r="F60" s="113" t="str">
        <f>[1]NACIONAL!D60</f>
        <v>Septiembre, 2025</v>
      </c>
      <c r="H60" s="107"/>
      <c r="I60" s="107"/>
      <c r="J60" s="107"/>
    </row>
    <row r="61" spans="1:10" ht="76.5" customHeight="1" x14ac:dyDescent="0.3">
      <c r="A61" s="111" t="s">
        <v>38</v>
      </c>
      <c r="B61" s="111"/>
      <c r="C61" s="111"/>
      <c r="D61" s="111"/>
      <c r="E61" s="110"/>
      <c r="F61" s="110"/>
      <c r="H61" s="107"/>
      <c r="I61" s="107"/>
      <c r="J61" s="107"/>
    </row>
    <row r="62" spans="1:10" x14ac:dyDescent="0.3">
      <c r="B62" s="107"/>
      <c r="C62" s="107"/>
      <c r="D62" s="107"/>
      <c r="E62" s="109"/>
      <c r="H62" s="107"/>
      <c r="I62" s="107"/>
      <c r="J62" s="107"/>
    </row>
    <row r="63" spans="1:10" x14ac:dyDescent="0.3">
      <c r="H63" s="107"/>
      <c r="I63" s="107"/>
      <c r="J63" s="107"/>
    </row>
    <row r="64" spans="1:10" x14ac:dyDescent="0.3">
      <c r="E64" s="108"/>
      <c r="H64" s="107"/>
    </row>
    <row r="65" spans="1:8" x14ac:dyDescent="0.3">
      <c r="E65" s="108"/>
      <c r="H65" s="107"/>
    </row>
    <row r="66" spans="1:8" x14ac:dyDescent="0.3">
      <c r="A66" s="108"/>
      <c r="B66" s="108"/>
      <c r="C66" s="108"/>
      <c r="D66" s="108"/>
      <c r="E66" s="108"/>
      <c r="H66" s="107"/>
    </row>
    <row r="67" spans="1:8" x14ac:dyDescent="0.3">
      <c r="A67" s="108"/>
      <c r="B67" s="108"/>
      <c r="C67" s="108"/>
      <c r="D67" s="108"/>
      <c r="E67" s="108"/>
      <c r="H67" s="107"/>
    </row>
    <row r="68" spans="1:8" x14ac:dyDescent="0.3">
      <c r="A68" s="108"/>
      <c r="B68" s="108"/>
      <c r="C68" s="108"/>
      <c r="D68" s="108"/>
      <c r="E68" s="108"/>
      <c r="H68" s="107"/>
    </row>
    <row r="69" spans="1:8" x14ac:dyDescent="0.3">
      <c r="H69" s="107"/>
    </row>
    <row r="70" spans="1:8" x14ac:dyDescent="0.3">
      <c r="H70" s="107"/>
    </row>
  </sheetData>
  <mergeCells count="2">
    <mergeCell ref="A10:A11"/>
    <mergeCell ref="A61:D6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Mex</vt:lpstr>
      <vt:lpstr>MEX</vt:lpstr>
      <vt:lpstr>'Est Mex'!Área_de_impresión</vt:lpstr>
      <vt:lpstr>MEX!Área_de_impresión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</dc:creator>
  <cp:lastModifiedBy>Lizzet</cp:lastModifiedBy>
  <dcterms:created xsi:type="dcterms:W3CDTF">2025-08-29T02:44:24Z</dcterms:created>
  <dcterms:modified xsi:type="dcterms:W3CDTF">2025-08-29T02:44:35Z</dcterms:modified>
</cp:coreProperties>
</file>