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686E478C-7AD9-4FBD-820F-11E21F0A87C8}" xr6:coauthVersionLast="47" xr6:coauthVersionMax="47" xr10:uidLastSave="{00000000-0000-0000-0000-000000000000}"/>
  <bookViews>
    <workbookView xWindow="-120" yWindow="-120" windowWidth="24240" windowHeight="13140" xr2:uid="{85EB0F63-7DA8-4F4B-BEAC-F0123AC9F6B3}"/>
  </bookViews>
  <sheets>
    <sheet name="Est CDMX" sheetId="1" r:id="rId1"/>
    <sheet name="CDMX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CDMX!$A$1:$F$61</definedName>
    <definedName name="_xlnm.Print_Area" localSheetId="0">'Est CDMX'!$A$1:$F$62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<sst xmlns="http://schemas.openxmlformats.org/spreadsheetml/2006/main" count="124" uniqueCount="72">
  <si>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</si>
  <si>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</si>
  <si>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</si>
  <si>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</si>
  <si>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</si>
  <si>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</si>
  <si>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</si>
  <si>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</si>
  <si>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</si>
  <si>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</si>
  <si>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</si>
  <si>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</si>
  <si>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</si>
  <si>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</si>
  <si>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</si>
  <si>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</si>
  <si>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</si>
  <si>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</si>
  <si>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</si>
  <si>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</si>
  <si>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</si>
  <si>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</si>
  <si>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</si>
  <si>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</si>
  <si>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</si>
  <si>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</si>
  <si>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</si>
  <si>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</si>
  <si>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</si>
  <si>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</si>
  <si>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</si>
  <si>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</si>
  <si>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</si>
  <si>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</si>
  <si>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Ciudad de México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</si>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</sst>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sz val="8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quotePrefix="1" applyFont="1" applyAlignment="1">
      <alignment horizontal="right"/>
    </xf>
    <xf numFmtId="164" fontId="8" fillId="2" borderId="1" xfId="2" applyNumberFormat="1" applyFont="1" applyFill="1" applyBorder="1"/>
    <xf numFmtId="164" fontId="8" fillId="2" borderId="2" xfId="2" applyNumberFormat="1" applyFont="1" applyFill="1" applyBorder="1"/>
    <xf numFmtId="164" fontId="8" fillId="2" borderId="2" xfId="2" applyNumberFormat="1" applyFont="1" applyFill="1" applyBorder="1" applyAlignment="1">
      <alignment vertical="center"/>
    </xf>
    <xf numFmtId="0" fontId="8" fillId="2" borderId="3" xfId="2" applyFont="1" applyFill="1" applyBorder="1" applyAlignment="1">
      <alignment horizontal="left" vertical="center" indent="1"/>
    </xf>
    <xf numFmtId="164" fontId="8" fillId="3" borderId="4" xfId="2" applyNumberFormat="1" applyFont="1" applyFill="1" applyBorder="1" applyAlignment="1">
      <alignment vertical="center"/>
    </xf>
    <xf numFmtId="164" fontId="8" fillId="3" borderId="5" xfId="2" applyNumberFormat="1" applyFont="1" applyFill="1" applyBorder="1" applyAlignment="1">
      <alignment vertical="center"/>
    </xf>
    <xf numFmtId="0" fontId="8" fillId="3" borderId="6" xfId="2" applyFont="1" applyFill="1" applyBorder="1" applyAlignment="1">
      <alignment horizontal="left" vertical="center" indent="1"/>
    </xf>
    <xf numFmtId="164" fontId="8" fillId="2" borderId="4" xfId="2" applyNumberFormat="1" applyFont="1" applyFill="1" applyBorder="1" applyAlignment="1">
      <alignment vertical="center"/>
    </xf>
    <xf numFmtId="164" fontId="8" fillId="2" borderId="5" xfId="2" applyNumberFormat="1" applyFont="1" applyFill="1" applyBorder="1" applyAlignment="1">
      <alignment vertical="center"/>
    </xf>
    <xf numFmtId="164" fontId="8" fillId="2" borderId="5" xfId="2" applyNumberFormat="1" applyFont="1" applyFill="1" applyBorder="1"/>
    <xf numFmtId="0" fontId="8" fillId="2" borderId="6" xfId="2" applyFont="1" applyFill="1" applyBorder="1" applyAlignment="1">
      <alignment horizontal="left" vertical="center" indent="2"/>
    </xf>
    <xf numFmtId="164" fontId="8" fillId="3" borderId="5" xfId="2" applyNumberFormat="1" applyFont="1" applyFill="1" applyBorder="1"/>
    <xf numFmtId="0" fontId="8" fillId="3" borderId="6" xfId="2" applyFont="1" applyFill="1" applyBorder="1" applyAlignment="1">
      <alignment horizontal="left" vertical="center" indent="3"/>
    </xf>
    <xf numFmtId="0" fontId="8" fillId="2" borderId="6" xfId="2" applyFont="1" applyFill="1" applyBorder="1" applyAlignment="1">
      <alignment horizontal="left" vertical="center" indent="3"/>
    </xf>
    <xf numFmtId="164" fontId="8" fillId="3" borderId="7" xfId="2" applyNumberFormat="1" applyFont="1" applyFill="1" applyBorder="1" applyAlignment="1">
      <alignment vertical="center"/>
    </xf>
    <xf numFmtId="164" fontId="8" fillId="3" borderId="8" xfId="2" applyNumberFormat="1" applyFont="1" applyFill="1" applyBorder="1" applyAlignment="1">
      <alignment vertical="center"/>
    </xf>
    <xf numFmtId="164" fontId="8" fillId="3" borderId="8" xfId="2" applyNumberFormat="1" applyFont="1" applyFill="1" applyBorder="1"/>
    <xf numFmtId="0" fontId="8" fillId="3" borderId="9" xfId="2" applyFont="1" applyFill="1" applyBorder="1" applyAlignment="1">
      <alignment horizontal="left" vertical="center" indent="2"/>
    </xf>
    <xf numFmtId="164" fontId="9" fillId="0" borderId="10" xfId="2" applyNumberFormat="1" applyFont="1" applyBorder="1" applyAlignment="1">
      <alignment vertical="center"/>
    </xf>
    <xf numFmtId="0" fontId="9" fillId="0" borderId="10" xfId="2" applyFont="1" applyBorder="1" applyAlignment="1">
      <alignment horizontal="center" vertical="center" wrapText="1"/>
    </xf>
    <xf numFmtId="0" fontId="11" fillId="0" borderId="0" xfId="0" applyFont="1"/>
    <xf numFmtId="164" fontId="8" fillId="2" borderId="11" xfId="2" applyNumberFormat="1" applyFont="1" applyFill="1" applyBorder="1" applyAlignment="1">
      <alignment vertical="center"/>
    </xf>
    <xf numFmtId="164" fontId="8" fillId="2" borderId="12" xfId="2" applyNumberFormat="1" applyFont="1" applyFill="1" applyBorder="1" applyAlignment="1">
      <alignment vertical="center"/>
    </xf>
    <xf numFmtId="0" fontId="8" fillId="2" borderId="13" xfId="2" applyFont="1" applyFill="1" applyBorder="1" applyAlignment="1">
      <alignment horizontal="left" vertical="center" indent="1"/>
    </xf>
    <xf numFmtId="164" fontId="8" fillId="0" borderId="14" xfId="0" applyNumberFormat="1" applyFont="1" applyBorder="1"/>
    <xf numFmtId="164" fontId="8" fillId="0" borderId="15" xfId="0" applyNumberFormat="1" applyFont="1" applyBorder="1"/>
    <xf numFmtId="0" fontId="8" fillId="0" borderId="16" xfId="2" applyFont="1" applyBorder="1" applyAlignment="1">
      <alignment horizontal="left" vertical="center" indent="1"/>
    </xf>
    <xf numFmtId="164" fontId="8" fillId="2" borderId="14" xfId="2" applyNumberFormat="1" applyFont="1" applyFill="1" applyBorder="1" applyAlignment="1">
      <alignment vertical="center"/>
    </xf>
    <xf numFmtId="164" fontId="8" fillId="2" borderId="15" xfId="2" applyNumberFormat="1" applyFont="1" applyFill="1" applyBorder="1" applyAlignment="1">
      <alignment vertical="center"/>
    </xf>
    <xf numFmtId="164" fontId="8" fillId="2" borderId="15" xfId="0" applyNumberFormat="1" applyFont="1" applyFill="1" applyBorder="1"/>
    <xf numFmtId="164" fontId="8" fillId="2" borderId="15" xfId="2" applyNumberFormat="1" applyFont="1" applyFill="1" applyBorder="1"/>
    <xf numFmtId="0" fontId="8" fillId="2" borderId="16" xfId="2" applyFont="1" applyFill="1" applyBorder="1" applyAlignment="1">
      <alignment horizontal="left" vertical="center" indent="2"/>
    </xf>
    <xf numFmtId="164" fontId="8" fillId="0" borderId="14" xfId="2" applyNumberFormat="1" applyFont="1" applyBorder="1" applyAlignment="1">
      <alignment vertical="center"/>
    </xf>
    <xf numFmtId="164" fontId="8" fillId="0" borderId="15" xfId="2" applyNumberFormat="1" applyFont="1" applyBorder="1" applyAlignment="1">
      <alignment vertical="center"/>
    </xf>
    <xf numFmtId="165" fontId="8" fillId="0" borderId="16" xfId="2" applyNumberFormat="1" applyFont="1" applyBorder="1" applyAlignment="1">
      <alignment horizontal="left" vertical="center" indent="2"/>
    </xf>
    <xf numFmtId="164" fontId="8" fillId="2" borderId="14" xfId="2" applyNumberFormat="1" applyFont="1" applyFill="1" applyBorder="1"/>
    <xf numFmtId="165" fontId="8" fillId="2" borderId="16" xfId="2" applyNumberFormat="1" applyFont="1" applyFill="1" applyBorder="1" applyAlignment="1">
      <alignment horizontal="left" vertical="center" indent="2"/>
    </xf>
    <xf numFmtId="164" fontId="8" fillId="0" borderId="17" xfId="2" applyNumberFormat="1" applyFont="1" applyBorder="1"/>
    <xf numFmtId="164" fontId="8" fillId="0" borderId="18" xfId="2" applyNumberFormat="1" applyFont="1" applyBorder="1"/>
    <xf numFmtId="164" fontId="8" fillId="0" borderId="18" xfId="0" applyNumberFormat="1" applyFont="1" applyBorder="1"/>
    <xf numFmtId="165" fontId="8" fillId="0" borderId="19" xfId="2" applyNumberFormat="1" applyFont="1" applyBorder="1" applyAlignment="1">
      <alignment horizontal="left" vertical="center" indent="2"/>
    </xf>
    <xf numFmtId="164" fontId="9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horizontal="center" vertical="center" wrapText="1"/>
    </xf>
    <xf numFmtId="164" fontId="8" fillId="0" borderId="21" xfId="2" applyNumberFormat="1" applyFont="1" applyBorder="1"/>
    <xf numFmtId="164" fontId="8" fillId="0" borderId="22" xfId="2" applyNumberFormat="1" applyFont="1" applyBorder="1"/>
    <xf numFmtId="0" fontId="8" fillId="0" borderId="23" xfId="2" applyFont="1" applyBorder="1" applyAlignment="1">
      <alignment horizontal="left" vertical="center" indent="1"/>
    </xf>
    <xf numFmtId="164" fontId="8" fillId="2" borderId="24" xfId="2" applyNumberFormat="1" applyFont="1" applyFill="1" applyBorder="1" applyAlignment="1">
      <alignment vertical="center"/>
    </xf>
    <xf numFmtId="164" fontId="8" fillId="2" borderId="25" xfId="2" applyNumberFormat="1" applyFont="1" applyFill="1" applyBorder="1" applyAlignment="1">
      <alignment vertical="center"/>
    </xf>
    <xf numFmtId="164" fontId="8" fillId="2" borderId="25" xfId="0" applyNumberFormat="1" applyFont="1" applyFill="1" applyBorder="1" applyAlignment="1">
      <alignment vertical="center"/>
    </xf>
    <xf numFmtId="165" fontId="8" fillId="2" borderId="26" xfId="2" applyNumberFormat="1" applyFont="1" applyFill="1" applyBorder="1" applyAlignment="1">
      <alignment horizontal="left" vertical="center" indent="1"/>
    </xf>
    <xf numFmtId="164" fontId="8" fillId="0" borderId="24" xfId="2" applyNumberFormat="1" applyFont="1" applyBorder="1"/>
    <xf numFmtId="164" fontId="8" fillId="0" borderId="25" xfId="2" applyNumberFormat="1" applyFont="1" applyBorder="1"/>
    <xf numFmtId="165" fontId="8" fillId="0" borderId="26" xfId="2" applyNumberFormat="1" applyFont="1" applyBorder="1" applyAlignment="1">
      <alignment horizontal="left" vertical="center" indent="2"/>
    </xf>
    <xf numFmtId="164" fontId="8" fillId="2" borderId="24" xfId="2" applyNumberFormat="1" applyFont="1" applyFill="1" applyBorder="1"/>
    <xf numFmtId="164" fontId="8" fillId="2" borderId="25" xfId="2" applyNumberFormat="1" applyFont="1" applyFill="1" applyBorder="1"/>
    <xf numFmtId="165" fontId="8" fillId="2" borderId="26" xfId="2" applyNumberFormat="1" applyFont="1" applyFill="1" applyBorder="1" applyAlignment="1">
      <alignment horizontal="left" vertical="center" indent="2"/>
    </xf>
    <xf numFmtId="164" fontId="8" fillId="0" borderId="27" xfId="2" applyNumberFormat="1" applyFont="1" applyBorder="1" applyAlignment="1">
      <alignment vertical="center"/>
    </xf>
    <xf numFmtId="164" fontId="8" fillId="0" borderId="28" xfId="2" applyNumberFormat="1" applyFont="1" applyBorder="1" applyAlignment="1">
      <alignment vertical="center"/>
    </xf>
    <xf numFmtId="164" fontId="8" fillId="0" borderId="28" xfId="2" applyNumberFormat="1" applyFont="1" applyBorder="1"/>
    <xf numFmtId="165" fontId="8" fillId="0" borderId="29" xfId="2" applyNumberFormat="1" applyFont="1" applyBorder="1" applyAlignment="1">
      <alignment horizontal="left" vertical="center" indent="2"/>
    </xf>
    <xf numFmtId="164" fontId="9" fillId="0" borderId="30" xfId="2" applyNumberFormat="1" applyFont="1" applyBorder="1" applyAlignment="1">
      <alignment vertical="center"/>
    </xf>
    <xf numFmtId="164" fontId="9" fillId="0" borderId="31" xfId="2" applyNumberFormat="1" applyFont="1" applyBorder="1" applyAlignment="1">
      <alignment vertical="center"/>
    </xf>
    <xf numFmtId="0" fontId="9" fillId="0" borderId="32" xfId="2" applyFont="1" applyBorder="1" applyAlignment="1">
      <alignment horizontal="center" vertical="center"/>
    </xf>
    <xf numFmtId="164" fontId="8" fillId="0" borderId="33" xfId="2" applyNumberFormat="1" applyFont="1" applyBorder="1"/>
    <xf numFmtId="164" fontId="8" fillId="0" borderId="34" xfId="2" applyNumberFormat="1" applyFont="1" applyBorder="1"/>
    <xf numFmtId="0" fontId="8" fillId="0" borderId="35" xfId="2" applyFont="1" applyBorder="1" applyAlignment="1">
      <alignment horizontal="left" vertical="center" indent="1"/>
    </xf>
    <xf numFmtId="164" fontId="8" fillId="2" borderId="24" xfId="0" applyNumberFormat="1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horizontal="left" vertical="center" indent="1"/>
    </xf>
    <xf numFmtId="1" fontId="8" fillId="0" borderId="26" xfId="2" applyNumberFormat="1" applyFont="1" applyBorder="1" applyAlignment="1">
      <alignment horizontal="left" vertical="center" indent="2"/>
    </xf>
    <xf numFmtId="1" fontId="8" fillId="2" borderId="26" xfId="2" applyNumberFormat="1" applyFont="1" applyFill="1" applyBorder="1" applyAlignment="1">
      <alignment horizontal="left" vertical="center" indent="2"/>
    </xf>
    <xf numFmtId="164" fontId="8" fillId="0" borderId="27" xfId="2" applyNumberFormat="1" applyFont="1" applyBorder="1"/>
    <xf numFmtId="1" fontId="8" fillId="0" borderId="29" xfId="2" applyNumberFormat="1" applyFont="1" applyBorder="1" applyAlignment="1">
      <alignment horizontal="left" vertical="center" indent="2"/>
    </xf>
    <xf numFmtId="164" fontId="8" fillId="2" borderId="33" xfId="2" applyNumberFormat="1" applyFont="1" applyFill="1" applyBorder="1" applyAlignment="1">
      <alignment vertical="center"/>
    </xf>
    <xf numFmtId="164" fontId="8" fillId="2" borderId="34" xfId="2" applyNumberFormat="1" applyFont="1" applyFill="1" applyBorder="1" applyAlignment="1">
      <alignment vertical="center"/>
    </xf>
    <xf numFmtId="0" fontId="8" fillId="2" borderId="35" xfId="2" applyFont="1" applyFill="1" applyBorder="1" applyAlignment="1">
      <alignment horizontal="left" vertical="center" indent="1"/>
    </xf>
    <xf numFmtId="164" fontId="8" fillId="0" borderId="24" xfId="2" applyNumberFormat="1" applyFont="1" applyBorder="1" applyAlignment="1">
      <alignment vertical="center"/>
    </xf>
    <xf numFmtId="164" fontId="8" fillId="0" borderId="25" xfId="2" applyNumberFormat="1" applyFont="1" applyBorder="1" applyAlignment="1">
      <alignment vertical="center"/>
    </xf>
    <xf numFmtId="0" fontId="8" fillId="0" borderId="26" xfId="2" applyFont="1" applyBorder="1" applyAlignment="1">
      <alignment horizontal="left" vertical="center" indent="1"/>
    </xf>
    <xf numFmtId="164" fontId="9" fillId="2" borderId="24" xfId="2" applyNumberFormat="1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9" fillId="2" borderId="26" xfId="2" applyFont="1" applyFill="1" applyBorder="1" applyAlignment="1">
      <alignment horizontal="left" vertical="center" indent="1"/>
    </xf>
    <xf numFmtId="164" fontId="9" fillId="0" borderId="36" xfId="2" applyNumberFormat="1" applyFont="1" applyBorder="1" applyAlignment="1">
      <alignment vertical="center"/>
    </xf>
    <xf numFmtId="164" fontId="9" fillId="0" borderId="37" xfId="2" applyNumberFormat="1" applyFont="1" applyBorder="1" applyAlignment="1">
      <alignment vertical="center"/>
    </xf>
    <xf numFmtId="0" fontId="9" fillId="0" borderId="38" xfId="2" applyFont="1" applyBorder="1" applyAlignment="1">
      <alignment horizontal="left" vertical="center" indent="1"/>
    </xf>
    <xf numFmtId="164" fontId="9" fillId="0" borderId="39" xfId="2" applyNumberFormat="1" applyFont="1" applyBorder="1" applyAlignment="1">
      <alignment vertical="center"/>
    </xf>
    <xf numFmtId="0" fontId="9" fillId="0" borderId="39" xfId="2" applyFont="1" applyBorder="1" applyAlignment="1">
      <alignment horizontal="center" vertical="center"/>
    </xf>
    <xf numFmtId="164" fontId="9" fillId="2" borderId="40" xfId="2" applyNumberFormat="1" applyFont="1" applyFill="1" applyBorder="1" applyAlignment="1">
      <alignment vertical="center"/>
    </xf>
    <xf numFmtId="164" fontId="9" fillId="2" borderId="41" xfId="2" applyNumberFormat="1" applyFont="1" applyFill="1" applyBorder="1" applyAlignment="1">
      <alignment vertical="center"/>
    </xf>
    <xf numFmtId="0" fontId="9" fillId="2" borderId="42" xfId="2" applyFont="1" applyFill="1" applyBorder="1" applyAlignment="1">
      <alignment horizontal="left" vertical="center" indent="1"/>
    </xf>
    <xf numFmtId="164" fontId="9" fillId="0" borderId="43" xfId="2" applyNumberFormat="1" applyFont="1" applyBorder="1" applyAlignment="1">
      <alignment vertical="center"/>
    </xf>
    <xf numFmtId="164" fontId="9" fillId="0" borderId="44" xfId="2" applyNumberFormat="1" applyFont="1" applyBorder="1" applyAlignment="1">
      <alignment vertical="center"/>
    </xf>
    <xf numFmtId="0" fontId="9" fillId="0" borderId="45" xfId="2" applyFont="1" applyBorder="1" applyAlignment="1">
      <alignment horizontal="left" vertical="center" indent="1"/>
    </xf>
    <xf numFmtId="164" fontId="9" fillId="0" borderId="46" xfId="2" applyNumberFormat="1" applyFont="1" applyBorder="1" applyAlignment="1">
      <alignment vertical="center"/>
    </xf>
    <xf numFmtId="164" fontId="9" fillId="0" borderId="46" xfId="2" applyNumberFormat="1" applyFont="1" applyBorder="1" applyAlignment="1">
      <alignment horizontal="center" vertical="center" wrapText="1"/>
    </xf>
    <xf numFmtId="1" fontId="9" fillId="0" borderId="46" xfId="2" applyNumberFormat="1" applyFont="1" applyBorder="1" applyAlignment="1">
      <alignment horizontal="center" vertical="center"/>
    </xf>
    <xf numFmtId="1" fontId="9" fillId="0" borderId="46" xfId="2" applyNumberFormat="1" applyFont="1" applyBorder="1" applyAlignment="1">
      <alignment horizontal="center" vertical="center"/>
    </xf>
    <xf numFmtId="1" fontId="9" fillId="0" borderId="46" xfId="2" applyNumberFormat="1" applyFont="1" applyBorder="1" applyAlignment="1">
      <alignment horizontal="center" vertical="center" wrapText="1"/>
    </xf>
    <xf numFmtId="1" fontId="9" fillId="0" borderId="46" xfId="2" applyNumberFormat="1" applyFont="1" applyBorder="1" applyAlignment="1">
      <alignment horizontal="centerContinuous" vertical="center"/>
    </xf>
    <xf numFmtId="0" fontId="13" fillId="0" borderId="0" xfId="0" applyFont="1"/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166" fontId="21" fillId="0" borderId="0" xfId="0" applyNumberFormat="1" applyFont="1" applyAlignment="1">
      <alignment horizontal="right" vertical="center"/>
    </xf>
    <xf numFmtId="166" fontId="21" fillId="0" borderId="0" xfId="0" quotePrefix="1" applyNumberFormat="1" applyFont="1" applyAlignment="1">
      <alignment horizontal="right"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166" fontId="8" fillId="3" borderId="47" xfId="0" applyNumberFormat="1" applyFont="1" applyFill="1" applyBorder="1" applyAlignment="1">
      <alignment horizontal="center" vertical="center"/>
    </xf>
    <xf numFmtId="166" fontId="8" fillId="3" borderId="48" xfId="0" applyNumberFormat="1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left" vertical="center" indent="1"/>
    </xf>
    <xf numFmtId="166" fontId="8" fillId="2" borderId="50" xfId="0" applyNumberFormat="1" applyFont="1" applyFill="1" applyBorder="1" applyAlignment="1">
      <alignment horizontal="center" vertical="center"/>
    </xf>
    <xf numFmtId="166" fontId="8" fillId="2" borderId="51" xfId="0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left" vertical="center" indent="1"/>
    </xf>
    <xf numFmtId="166" fontId="8" fillId="3" borderId="53" xfId="0" applyNumberFormat="1" applyFont="1" applyFill="1" applyBorder="1" applyAlignment="1">
      <alignment horizontal="center" vertical="center"/>
    </xf>
    <xf numFmtId="166" fontId="8" fillId="3" borderId="54" xfId="0" applyNumberFormat="1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left" vertical="center" indent="1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horizontal="center" vertical="center"/>
    </xf>
    <xf numFmtId="166" fontId="8" fillId="0" borderId="59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2" borderId="60" xfId="0" applyNumberFormat="1" applyFont="1" applyFill="1" applyBorder="1" applyAlignment="1">
      <alignment horizontal="center" vertical="center"/>
    </xf>
    <xf numFmtId="166" fontId="8" fillId="2" borderId="6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left" vertical="center" indent="1"/>
    </xf>
    <xf numFmtId="166" fontId="8" fillId="0" borderId="63" xfId="0" applyNumberFormat="1" applyFont="1" applyBorder="1" applyAlignment="1">
      <alignment horizontal="center" vertical="center"/>
    </xf>
    <xf numFmtId="166" fontId="8" fillId="0" borderId="64" xfId="0" applyNumberFormat="1" applyFont="1" applyBorder="1" applyAlignment="1">
      <alignment horizontal="center" vertical="center"/>
    </xf>
    <xf numFmtId="0" fontId="11" fillId="0" borderId="65" xfId="0" applyFont="1" applyBorder="1" applyAlignment="1">
      <alignment horizontal="left" vertical="center" indent="1"/>
    </xf>
    <xf numFmtId="166" fontId="8" fillId="2" borderId="4" xfId="0" applyNumberFormat="1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indent="1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166" fontId="8" fillId="0" borderId="7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/>
    </xf>
    <xf numFmtId="0" fontId="9" fillId="0" borderId="66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8" fillId="2" borderId="1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indent="1"/>
    </xf>
    <xf numFmtId="0" fontId="16" fillId="0" borderId="0" xfId="0" quotePrefix="1" applyFont="1"/>
    <xf numFmtId="166" fontId="8" fillId="0" borderId="14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indent="1"/>
    </xf>
    <xf numFmtId="166" fontId="8" fillId="2" borderId="14" xfId="0" applyNumberFormat="1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indent="1"/>
    </xf>
    <xf numFmtId="0" fontId="9" fillId="0" borderId="69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71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/>
    </xf>
    <xf numFmtId="0" fontId="11" fillId="0" borderId="72" xfId="0" applyFont="1" applyBorder="1" applyAlignment="1">
      <alignment horizontal="left" vertical="center" indent="1"/>
    </xf>
    <xf numFmtId="0" fontId="23" fillId="0" borderId="73" xfId="1" applyNumberFormat="1" applyFont="1" applyFill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166" fontId="8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indent="1"/>
    </xf>
    <xf numFmtId="166" fontId="8" fillId="2" borderId="24" xfId="0" applyNumberFormat="1" applyFont="1" applyFill="1" applyBorder="1" applyAlignment="1">
      <alignment horizontal="center" vertical="center"/>
    </xf>
    <xf numFmtId="166" fontId="8" fillId="2" borderId="25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indent="1"/>
    </xf>
    <xf numFmtId="166" fontId="8" fillId="0" borderId="24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indent="1"/>
    </xf>
    <xf numFmtId="166" fontId="8" fillId="0" borderId="27" xfId="0" applyNumberFormat="1" applyFont="1" applyBorder="1" applyAlignment="1">
      <alignment horizontal="center" vertical="center"/>
    </xf>
    <xf numFmtId="166" fontId="8" fillId="0" borderId="2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indent="1"/>
    </xf>
    <xf numFmtId="0" fontId="9" fillId="0" borderId="74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166" fontId="8" fillId="2" borderId="33" xfId="0" applyNumberFormat="1" applyFont="1" applyFill="1" applyBorder="1" applyAlignment="1">
      <alignment horizontal="center" vertical="center"/>
    </xf>
    <xf numFmtId="166" fontId="8" fillId="2" borderId="34" xfId="0" applyNumberFormat="1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left" vertical="center" indent="1"/>
    </xf>
    <xf numFmtId="166" fontId="8" fillId="0" borderId="33" xfId="0" applyNumberFormat="1" applyFont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23" fillId="0" borderId="0" xfId="0" applyFont="1"/>
    <xf numFmtId="166" fontId="8" fillId="0" borderId="36" xfId="0" applyNumberFormat="1" applyFont="1" applyBorder="1" applyAlignment="1">
      <alignment horizontal="center" vertical="center"/>
    </xf>
    <xf numFmtId="166" fontId="8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1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0" xfId="0" quotePrefix="1" applyFont="1"/>
    <xf numFmtId="0" fontId="9" fillId="0" borderId="46" xfId="0" applyFont="1" applyBorder="1" applyAlignment="1">
      <alignment horizontal="centerContinuous" vertical="center"/>
    </xf>
    <xf numFmtId="0" fontId="4" fillId="0" borderId="0" xfId="0" applyFont="1"/>
    <xf numFmtId="0" fontId="4" fillId="0" borderId="0" xfId="0" quotePrefix="1" applyFont="1"/>
    <xf numFmtId="0" fontId="6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top"/>
    </xf>
    <xf numFmtId="0" fontId="24" fillId="0" borderId="0" xfId="0" applyFont="1" applyAlignment="1">
      <alignment horizontal="right" vertical="center"/>
    </xf>
  </cellXfs>
  <cellStyles count="3">
    <cellStyle name="Normal" xfId="0" builtinId="0"/>
    <cellStyle name="Normal_DoctrabI2005" xfId="2" xr:uid="{CA6881D3-2780-4839-A8B9-C5FDA6FF4F4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3546C500-1C7A-4F34-B88C-002DFC70D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4967397A-9D5A-4FBB-A50C-32C845511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C6618-5221-411A-A6E0-C9768DE0AE68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2933288</v>
      </c>
      <c r="C14" s="97">
        <f>C15+C16</f>
        <v>1513886</v>
      </c>
      <c r="D14" s="97">
        <f>D15+D16</f>
        <v>1419402</v>
      </c>
      <c r="E14" s="97">
        <f>E15+E16</f>
        <v>217454</v>
      </c>
      <c r="F14" s="97">
        <f>F15+F16</f>
        <v>8659</v>
      </c>
    </row>
    <row r="15" spans="1:16" ht="18" customHeight="1" thickTop="1" x14ac:dyDescent="0.3">
      <c r="A15" s="96" t="s">
        <v>3</v>
      </c>
      <c r="B15" s="95">
        <f>C15+D15</f>
        <v>2190769</v>
      </c>
      <c r="C15" s="95">
        <f>C20+C51+C59</f>
        <v>1124062</v>
      </c>
      <c r="D15" s="95">
        <f>D20+D51+D59</f>
        <v>1066707</v>
      </c>
      <c r="E15" s="95">
        <f>E20+E51+E59</f>
        <v>153150</v>
      </c>
      <c r="F15" s="94">
        <f>F20+F51+F59</f>
        <v>4966</v>
      </c>
    </row>
    <row r="16" spans="1:16" ht="18" customHeight="1" thickBot="1" x14ac:dyDescent="0.35">
      <c r="A16" s="93" t="s">
        <v>2</v>
      </c>
      <c r="B16" s="92">
        <f>C16+D16</f>
        <v>742519</v>
      </c>
      <c r="C16" s="92">
        <f>C21+C52+C60</f>
        <v>389824</v>
      </c>
      <c r="D16" s="92">
        <f>D21+D52+D60</f>
        <v>352695</v>
      </c>
      <c r="E16" s="92">
        <f>E21+E52+E60</f>
        <v>64304</v>
      </c>
      <c r="F16" s="91">
        <f>F21+F52+F60</f>
        <v>3693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1295602</v>
      </c>
      <c r="C19" s="89">
        <f>C20+C21</f>
        <v>641323</v>
      </c>
      <c r="D19" s="89">
        <f>D20+D21</f>
        <v>654279</v>
      </c>
      <c r="E19" s="89">
        <f>E20+E21</f>
        <v>73015</v>
      </c>
      <c r="F19" s="89">
        <f>F20+F21</f>
        <v>7305</v>
      </c>
    </row>
    <row r="20" spans="1:6" ht="18" customHeight="1" thickTop="1" x14ac:dyDescent="0.3">
      <c r="A20" s="88" t="s">
        <v>3</v>
      </c>
      <c r="B20" s="87">
        <f>C20+D20</f>
        <v>1046086</v>
      </c>
      <c r="C20" s="87">
        <f>C25+C31+C37+C43</f>
        <v>517797</v>
      </c>
      <c r="D20" s="87">
        <f>D25+D31+D37+D43</f>
        <v>528289</v>
      </c>
      <c r="E20" s="87">
        <f>E25+E31+E37+E43</f>
        <v>53840</v>
      </c>
      <c r="F20" s="86">
        <f>F25+F31+F37+F43</f>
        <v>4413</v>
      </c>
    </row>
    <row r="21" spans="1:6" ht="18" customHeight="1" thickBot="1" x14ac:dyDescent="0.35">
      <c r="A21" s="85" t="s">
        <v>2</v>
      </c>
      <c r="B21" s="84">
        <f>C21+D21</f>
        <v>249516</v>
      </c>
      <c r="C21" s="84">
        <f>C26+C32+C38+C44</f>
        <v>123526</v>
      </c>
      <c r="D21" s="84">
        <f>D26+D32+D38+D44</f>
        <v>125990</v>
      </c>
      <c r="E21" s="84">
        <f>E26+E32+E38+E44</f>
        <v>19175</v>
      </c>
      <c r="F21" s="83">
        <f>F26+F32+F38+F44</f>
        <v>2892</v>
      </c>
    </row>
    <row r="22" spans="1:6" ht="18" customHeight="1" thickBot="1" x14ac:dyDescent="0.35">
      <c r="A22" s="67" t="s">
        <v>24</v>
      </c>
      <c r="B22" s="66">
        <f>C22+D22</f>
        <v>16306</v>
      </c>
      <c r="C22" s="66">
        <f>C23+C24</f>
        <v>7685</v>
      </c>
      <c r="D22" s="66">
        <f>D23+D24</f>
        <v>8621</v>
      </c>
      <c r="E22" s="66">
        <f>E23+E24</f>
        <v>772</v>
      </c>
      <c r="F22" s="65">
        <f>F23+F24</f>
        <v>391</v>
      </c>
    </row>
    <row r="23" spans="1:6" ht="18" customHeight="1" x14ac:dyDescent="0.3">
      <c r="A23" s="76" t="s">
        <v>20</v>
      </c>
      <c r="B23" s="63">
        <f>C23+D23</f>
        <v>16306</v>
      </c>
      <c r="C23" s="63">
        <v>7685</v>
      </c>
      <c r="D23" s="63">
        <v>8621</v>
      </c>
      <c r="E23" s="63">
        <v>772</v>
      </c>
      <c r="F23" s="75">
        <v>391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10408</v>
      </c>
      <c r="C25" s="81">
        <v>4973</v>
      </c>
      <c r="D25" s="81">
        <v>5435</v>
      </c>
      <c r="E25" s="81">
        <v>613</v>
      </c>
      <c r="F25" s="80">
        <v>301</v>
      </c>
    </row>
    <row r="26" spans="1:6" ht="18" customHeight="1" thickBot="1" x14ac:dyDescent="0.35">
      <c r="A26" s="79" t="s">
        <v>2</v>
      </c>
      <c r="B26" s="78">
        <f>C26+D26</f>
        <v>5898</v>
      </c>
      <c r="C26" s="78">
        <v>2712</v>
      </c>
      <c r="D26" s="78">
        <v>3186</v>
      </c>
      <c r="E26" s="78">
        <v>159</v>
      </c>
      <c r="F26" s="77">
        <v>90</v>
      </c>
    </row>
    <row r="27" spans="1:6" ht="18" customHeight="1" thickBot="1" x14ac:dyDescent="0.35">
      <c r="A27" s="67" t="s">
        <v>23</v>
      </c>
      <c r="B27" s="66">
        <f>C27+D27</f>
        <v>191756</v>
      </c>
      <c r="C27" s="66">
        <f>C28+C29+C30</f>
        <v>95749</v>
      </c>
      <c r="D27" s="66">
        <f>D28+D29+D30</f>
        <v>96007</v>
      </c>
      <c r="E27" s="66">
        <f>E28+E29+E30</f>
        <v>11847</v>
      </c>
      <c r="F27" s="65">
        <f>F28+F29+F30</f>
        <v>2738</v>
      </c>
    </row>
    <row r="28" spans="1:6" ht="18" customHeight="1" x14ac:dyDescent="0.3">
      <c r="A28" s="76" t="s">
        <v>22</v>
      </c>
      <c r="B28" s="63">
        <f>C28+D28</f>
        <v>191731</v>
      </c>
      <c r="C28" s="63">
        <v>95737</v>
      </c>
      <c r="D28" s="63">
        <v>95994</v>
      </c>
      <c r="E28" s="63">
        <v>11844</v>
      </c>
      <c r="F28" s="75">
        <v>2734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25</v>
      </c>
      <c r="C30" s="56">
        <v>12</v>
      </c>
      <c r="D30" s="56">
        <v>13</v>
      </c>
      <c r="E30" s="56">
        <v>3</v>
      </c>
      <c r="F30" s="55">
        <v>4</v>
      </c>
    </row>
    <row r="31" spans="1:6" ht="18" customHeight="1" x14ac:dyDescent="0.3">
      <c r="A31" s="72" t="s">
        <v>3</v>
      </c>
      <c r="B31" s="53">
        <f>C31+D31</f>
        <v>143312</v>
      </c>
      <c r="C31" s="53">
        <v>71969</v>
      </c>
      <c r="D31" s="53">
        <v>71343</v>
      </c>
      <c r="E31" s="53">
        <v>7465</v>
      </c>
      <c r="F31" s="71">
        <v>1384</v>
      </c>
    </row>
    <row r="32" spans="1:6" ht="18" customHeight="1" thickBot="1" x14ac:dyDescent="0.35">
      <c r="A32" s="70" t="s">
        <v>2</v>
      </c>
      <c r="B32" s="69">
        <f>C32+D32</f>
        <v>48444</v>
      </c>
      <c r="C32" s="69">
        <v>23780</v>
      </c>
      <c r="D32" s="69">
        <v>24664</v>
      </c>
      <c r="E32" s="69">
        <v>4382</v>
      </c>
      <c r="F32" s="68">
        <v>1354</v>
      </c>
    </row>
    <row r="33" spans="1:6" ht="18" customHeight="1" thickBot="1" x14ac:dyDescent="0.35">
      <c r="A33" s="67" t="s">
        <v>21</v>
      </c>
      <c r="B33" s="66">
        <f>C33+D33</f>
        <v>687254</v>
      </c>
      <c r="C33" s="66">
        <f>C34+C35+C36</f>
        <v>338851</v>
      </c>
      <c r="D33" s="66">
        <f>D34+D35+D36</f>
        <v>348403</v>
      </c>
      <c r="E33" s="66">
        <f>E34+E35+E36</f>
        <v>30002</v>
      </c>
      <c r="F33" s="65">
        <f>F34+F35+F36</f>
        <v>2874</v>
      </c>
    </row>
    <row r="34" spans="1:6" ht="18" customHeight="1" x14ac:dyDescent="0.3">
      <c r="A34" s="76" t="s">
        <v>20</v>
      </c>
      <c r="B34" s="63">
        <f>C34+D34</f>
        <v>687156</v>
      </c>
      <c r="C34" s="63">
        <v>338801</v>
      </c>
      <c r="D34" s="63">
        <v>348355</v>
      </c>
      <c r="E34" s="63">
        <v>29995</v>
      </c>
      <c r="F34" s="75">
        <v>2870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98</v>
      </c>
      <c r="C36" s="56">
        <v>50</v>
      </c>
      <c r="D36" s="56">
        <v>48</v>
      </c>
      <c r="E36" s="56">
        <v>7</v>
      </c>
      <c r="F36" s="55">
        <v>4</v>
      </c>
    </row>
    <row r="37" spans="1:6" ht="18" customHeight="1" x14ac:dyDescent="0.3">
      <c r="A37" s="72" t="s">
        <v>3</v>
      </c>
      <c r="B37" s="53">
        <f>C37+D37</f>
        <v>556100</v>
      </c>
      <c r="C37" s="53">
        <v>273740</v>
      </c>
      <c r="D37" s="53">
        <v>282360</v>
      </c>
      <c r="E37" s="53">
        <v>23027</v>
      </c>
      <c r="F37" s="71">
        <v>1918</v>
      </c>
    </row>
    <row r="38" spans="1:6" ht="18" customHeight="1" thickBot="1" x14ac:dyDescent="0.35">
      <c r="A38" s="70" t="s">
        <v>2</v>
      </c>
      <c r="B38" s="69">
        <f>C38+D38</f>
        <v>131154</v>
      </c>
      <c r="C38" s="69">
        <v>65111</v>
      </c>
      <c r="D38" s="69">
        <v>66043</v>
      </c>
      <c r="E38" s="69">
        <v>6975</v>
      </c>
      <c r="F38" s="68">
        <v>956</v>
      </c>
    </row>
    <row r="39" spans="1:6" ht="18" customHeight="1" thickBot="1" x14ac:dyDescent="0.35">
      <c r="A39" s="67" t="s">
        <v>17</v>
      </c>
      <c r="B39" s="66">
        <f>C39+D39</f>
        <v>400286</v>
      </c>
      <c r="C39" s="66">
        <f>C40+C41+C42</f>
        <v>199038</v>
      </c>
      <c r="D39" s="66">
        <f>D40+D41+D42</f>
        <v>201248</v>
      </c>
      <c r="E39" s="66">
        <f>E40+E41+E42</f>
        <v>30394</v>
      </c>
      <c r="F39" s="65">
        <f>F40+F41+F42</f>
        <v>1302</v>
      </c>
    </row>
    <row r="40" spans="1:6" ht="18" customHeight="1" x14ac:dyDescent="0.3">
      <c r="A40" s="64" t="s">
        <v>16</v>
      </c>
      <c r="B40" s="62">
        <f>C40+D40</f>
        <v>280192</v>
      </c>
      <c r="C40" s="63">
        <v>139357</v>
      </c>
      <c r="D40" s="63">
        <v>140835</v>
      </c>
      <c r="E40" s="62">
        <v>23917</v>
      </c>
      <c r="F40" s="61">
        <v>1020</v>
      </c>
    </row>
    <row r="41" spans="1:6" ht="18" customHeight="1" x14ac:dyDescent="0.3">
      <c r="A41" s="60" t="s">
        <v>15</v>
      </c>
      <c r="B41" s="59">
        <f>C41+D41</f>
        <v>6188</v>
      </c>
      <c r="C41" s="59">
        <v>2726</v>
      </c>
      <c r="D41" s="59">
        <v>3462</v>
      </c>
      <c r="E41" s="59">
        <v>311</v>
      </c>
      <c r="F41" s="58">
        <v>47</v>
      </c>
    </row>
    <row r="42" spans="1:6" ht="18" customHeight="1" x14ac:dyDescent="0.3">
      <c r="A42" s="57" t="s">
        <v>14</v>
      </c>
      <c r="B42" s="56">
        <f>C42+D42</f>
        <v>113906</v>
      </c>
      <c r="C42" s="56">
        <v>56955</v>
      </c>
      <c r="D42" s="56">
        <v>56951</v>
      </c>
      <c r="E42" s="56">
        <v>6166</v>
      </c>
      <c r="F42" s="55">
        <v>235</v>
      </c>
    </row>
    <row r="43" spans="1:6" ht="18" customHeight="1" x14ac:dyDescent="0.3">
      <c r="A43" s="54" t="s">
        <v>3</v>
      </c>
      <c r="B43" s="53">
        <f>C43+D43</f>
        <v>336266</v>
      </c>
      <c r="C43" s="52">
        <v>167115</v>
      </c>
      <c r="D43" s="52">
        <v>169151</v>
      </c>
      <c r="E43" s="52">
        <v>22735</v>
      </c>
      <c r="F43" s="51">
        <v>810</v>
      </c>
    </row>
    <row r="44" spans="1:6" ht="18" customHeight="1" thickBot="1" x14ac:dyDescent="0.35">
      <c r="A44" s="50" t="s">
        <v>2</v>
      </c>
      <c r="B44" s="49">
        <f>C44+D44</f>
        <v>64020</v>
      </c>
      <c r="C44" s="49">
        <v>31923</v>
      </c>
      <c r="D44" s="49">
        <v>32097</v>
      </c>
      <c r="E44" s="49">
        <v>7659</v>
      </c>
      <c r="F44" s="48">
        <v>492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597670</v>
      </c>
      <c r="C46" s="46">
        <f>C51+C52</f>
        <v>322565</v>
      </c>
      <c r="D46" s="46">
        <f>D51+D52</f>
        <v>275105</v>
      </c>
      <c r="E46" s="46">
        <f>E51+E52</f>
        <v>41464</v>
      </c>
      <c r="F46" s="46">
        <f>F51+F52</f>
        <v>629</v>
      </c>
    </row>
    <row r="47" spans="1:6" s="2" customFormat="1" ht="17.25" thickTop="1" x14ac:dyDescent="0.3">
      <c r="A47" s="45" t="s">
        <v>12</v>
      </c>
      <c r="B47" s="44">
        <f>C47+D47</f>
        <v>412309</v>
      </c>
      <c r="C47" s="43">
        <v>232393</v>
      </c>
      <c r="D47" s="43">
        <v>179916</v>
      </c>
      <c r="E47" s="43">
        <v>23783</v>
      </c>
      <c r="F47" s="42">
        <v>364</v>
      </c>
    </row>
    <row r="48" spans="1:6" s="2" customFormat="1" x14ac:dyDescent="0.3">
      <c r="A48" s="41" t="s">
        <v>11</v>
      </c>
      <c r="B48" s="33">
        <f>C48+D48</f>
        <v>145537</v>
      </c>
      <c r="C48" s="35">
        <v>70843</v>
      </c>
      <c r="D48" s="35">
        <v>74694</v>
      </c>
      <c r="E48" s="35">
        <v>11376</v>
      </c>
      <c r="F48" s="40">
        <v>203</v>
      </c>
    </row>
    <row r="49" spans="1:6" s="2" customFormat="1" x14ac:dyDescent="0.3">
      <c r="A49" s="39" t="s">
        <v>10</v>
      </c>
      <c r="B49" s="38">
        <f>C49+D49</f>
        <v>38344</v>
      </c>
      <c r="C49" s="38">
        <v>18394</v>
      </c>
      <c r="D49" s="38">
        <v>19950</v>
      </c>
      <c r="E49" s="38">
        <v>6064</v>
      </c>
      <c r="F49" s="37">
        <v>54</v>
      </c>
    </row>
    <row r="50" spans="1:6" s="2" customFormat="1" x14ac:dyDescent="0.3">
      <c r="A50" s="36" t="s">
        <v>9</v>
      </c>
      <c r="B50" s="33">
        <f>C50+D50</f>
        <v>1480</v>
      </c>
      <c r="C50" s="35">
        <v>935</v>
      </c>
      <c r="D50" s="34">
        <v>545</v>
      </c>
      <c r="E50" s="33">
        <v>241</v>
      </c>
      <c r="F50" s="32">
        <v>8</v>
      </c>
    </row>
    <row r="51" spans="1:6" s="2" customFormat="1" x14ac:dyDescent="0.3">
      <c r="A51" s="31" t="s">
        <v>3</v>
      </c>
      <c r="B51" s="30">
        <f>C51+D51</f>
        <v>529521</v>
      </c>
      <c r="C51" s="30">
        <v>286521</v>
      </c>
      <c r="D51" s="30">
        <v>243000</v>
      </c>
      <c r="E51" s="30">
        <v>33014</v>
      </c>
      <c r="F51" s="29">
        <v>288</v>
      </c>
    </row>
    <row r="52" spans="1:6" s="2" customFormat="1" ht="17.25" thickBot="1" x14ac:dyDescent="0.35">
      <c r="A52" s="28" t="s">
        <v>2</v>
      </c>
      <c r="B52" s="27">
        <f>C52+D52</f>
        <v>68149</v>
      </c>
      <c r="C52" s="27">
        <v>36044</v>
      </c>
      <c r="D52" s="27">
        <v>32105</v>
      </c>
      <c r="E52" s="27">
        <v>8450</v>
      </c>
      <c r="F52" s="26">
        <v>341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1040016</v>
      </c>
      <c r="C54" s="23">
        <f>C56+C57+C58</f>
        <v>549998</v>
      </c>
      <c r="D54" s="23">
        <f>D56+D57+D58</f>
        <v>490018</v>
      </c>
      <c r="E54" s="23">
        <f>E56+E57+E58</f>
        <v>102975</v>
      </c>
      <c r="F54" s="23">
        <f>F59+F60</f>
        <v>725</v>
      </c>
    </row>
    <row r="55" spans="1:6" s="2" customFormat="1" ht="17.25" thickTop="1" x14ac:dyDescent="0.3">
      <c r="A55" s="22" t="s">
        <v>7</v>
      </c>
      <c r="B55" s="20">
        <f>C55+D55</f>
        <v>915714</v>
      </c>
      <c r="C55" s="21">
        <f>C56+C57</f>
        <v>482376</v>
      </c>
      <c r="D55" s="20">
        <f>D56+D57</f>
        <v>433338</v>
      </c>
      <c r="E55" s="20">
        <f>E56+E57</f>
        <v>70266</v>
      </c>
      <c r="F55" s="19">
        <f>F56+F57</f>
        <v>552</v>
      </c>
    </row>
    <row r="56" spans="1:6" s="2" customFormat="1" x14ac:dyDescent="0.3">
      <c r="A56" s="18" t="s">
        <v>6</v>
      </c>
      <c r="B56" s="13">
        <f>C56+D56</f>
        <v>6756</v>
      </c>
      <c r="C56" s="14">
        <v>4887</v>
      </c>
      <c r="D56" s="13">
        <v>1869</v>
      </c>
      <c r="E56" s="13">
        <v>897</v>
      </c>
      <c r="F56" s="12">
        <v>15</v>
      </c>
    </row>
    <row r="57" spans="1:6" s="2" customFormat="1" x14ac:dyDescent="0.3">
      <c r="A57" s="17" t="s">
        <v>5</v>
      </c>
      <c r="B57" s="10">
        <f>C57+D57</f>
        <v>908958</v>
      </c>
      <c r="C57" s="16">
        <v>477489</v>
      </c>
      <c r="D57" s="10">
        <v>431469</v>
      </c>
      <c r="E57" s="10">
        <v>69369</v>
      </c>
      <c r="F57" s="9">
        <v>537</v>
      </c>
    </row>
    <row r="58" spans="1:6" s="2" customFormat="1" x14ac:dyDescent="0.3">
      <c r="A58" s="15" t="s">
        <v>4</v>
      </c>
      <c r="B58" s="13">
        <f>C58+D58</f>
        <v>124302</v>
      </c>
      <c r="C58" s="14">
        <v>67622</v>
      </c>
      <c r="D58" s="13">
        <v>56680</v>
      </c>
      <c r="E58" s="13">
        <v>32709</v>
      </c>
      <c r="F58" s="12">
        <v>470</v>
      </c>
    </row>
    <row r="59" spans="1:6" s="2" customFormat="1" x14ac:dyDescent="0.3">
      <c r="A59" s="11" t="s">
        <v>3</v>
      </c>
      <c r="B59" s="10">
        <f>C59+D59</f>
        <v>615162</v>
      </c>
      <c r="C59" s="10">
        <v>319744</v>
      </c>
      <c r="D59" s="10">
        <v>295418</v>
      </c>
      <c r="E59" s="10">
        <v>66296</v>
      </c>
      <c r="F59" s="9">
        <v>265</v>
      </c>
    </row>
    <row r="60" spans="1:6" s="2" customFormat="1" ht="17.25" thickBot="1" x14ac:dyDescent="0.35">
      <c r="A60" s="8" t="s">
        <v>2</v>
      </c>
      <c r="B60" s="7">
        <f>C60+D60</f>
        <v>424854</v>
      </c>
      <c r="C60" s="6">
        <v>230254</v>
      </c>
      <c r="D60" s="6">
        <v>194600</v>
      </c>
      <c r="E60" s="6">
        <v>36679</v>
      </c>
      <c r="F60" s="5">
        <v>460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DD37-1101-4FF9-A58C-CFCDF2020F7C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7"/>
      <c r="D3" s="207"/>
      <c r="E3" s="207"/>
      <c r="F3" s="106" t="s">
        <v>36</v>
      </c>
    </row>
    <row r="4" spans="1:10" ht="4.5" customHeight="1" x14ac:dyDescent="0.3">
      <c r="C4" s="207"/>
      <c r="D4" s="207"/>
      <c r="E4" s="207"/>
      <c r="F4" s="207"/>
    </row>
    <row r="5" spans="1:10" x14ac:dyDescent="0.3">
      <c r="A5" s="205" t="s">
        <v>71</v>
      </c>
      <c r="B5" s="205"/>
      <c r="C5" s="205"/>
      <c r="D5" s="205"/>
      <c r="E5" s="205"/>
      <c r="F5" s="205"/>
    </row>
    <row r="6" spans="1:10" x14ac:dyDescent="0.3">
      <c r="A6" s="206" t="s">
        <v>34</v>
      </c>
      <c r="B6" s="206"/>
      <c r="C6" s="205"/>
      <c r="D6" s="205"/>
      <c r="E6" s="205"/>
      <c r="F6" s="205"/>
    </row>
    <row r="7" spans="1:10" s="1" customFormat="1" x14ac:dyDescent="0.3">
      <c r="A7" s="205" t="s">
        <v>70</v>
      </c>
      <c r="B7" s="205"/>
      <c r="C7" s="205"/>
      <c r="D7" s="205"/>
      <c r="E7" s="205"/>
      <c r="F7" s="205"/>
      <c r="G7" s="2"/>
    </row>
    <row r="8" spans="1:10" s="1" customFormat="1" ht="6.75" customHeight="1" x14ac:dyDescent="0.3">
      <c r="A8" s="204"/>
      <c r="B8" s="204"/>
      <c r="C8" s="204"/>
      <c r="D8" s="204"/>
      <c r="E8" s="204"/>
      <c r="F8" s="204"/>
      <c r="G8" s="2"/>
    </row>
    <row r="9" spans="1:10" s="1" customFormat="1" ht="3" customHeight="1" thickBot="1" x14ac:dyDescent="0.35">
      <c r="A9" s="203"/>
      <c r="B9" s="202"/>
      <c r="C9" s="201"/>
      <c r="D9" s="200"/>
      <c r="E9" s="201"/>
      <c r="F9" s="200"/>
      <c r="G9" s="2"/>
      <c r="H9" s="198"/>
    </row>
    <row r="10" spans="1:10" s="1" customFormat="1" ht="20.25" customHeight="1" thickTop="1" thickBot="1" x14ac:dyDescent="0.35">
      <c r="A10" s="197" t="s">
        <v>69</v>
      </c>
      <c r="B10" s="196" t="str">
        <f>[3]AGS!B10</f>
        <v>2022-2023</v>
      </c>
      <c r="C10" s="199" t="str">
        <f>[3]AGS!C10</f>
        <v>2023-2024</v>
      </c>
      <c r="D10" s="199"/>
      <c r="E10" s="199" t="str">
        <f>[3]AGS!E10</f>
        <v>2024-2025</v>
      </c>
      <c r="F10" s="199"/>
      <c r="G10" s="2"/>
      <c r="H10" s="198"/>
      <c r="J10" s="2"/>
    </row>
    <row r="11" spans="1:10" ht="18" customHeight="1" thickTop="1" thickBot="1" x14ac:dyDescent="0.35">
      <c r="A11" s="197"/>
      <c r="B11" s="196" t="s">
        <v>68</v>
      </c>
      <c r="C11" s="196" t="s">
        <v>68</v>
      </c>
      <c r="D11" s="195" t="s">
        <v>67</v>
      </c>
      <c r="E11" s="196" t="s">
        <v>68</v>
      </c>
      <c r="F11" s="195" t="s">
        <v>67</v>
      </c>
      <c r="H11" s="1"/>
    </row>
    <row r="12" spans="1:10" ht="6" customHeight="1" thickTop="1" thickBot="1" x14ac:dyDescent="0.35">
      <c r="G12" s="164"/>
      <c r="H12" s="1"/>
    </row>
    <row r="13" spans="1:10" ht="18" thickTop="1" thickBot="1" x14ac:dyDescent="0.35">
      <c r="A13" s="194" t="s">
        <v>25</v>
      </c>
      <c r="B13" s="193"/>
      <c r="C13" s="192"/>
      <c r="D13" s="192"/>
      <c r="E13" s="192"/>
      <c r="F13" s="191"/>
      <c r="G13" s="1"/>
      <c r="H13" s="187"/>
    </row>
    <row r="14" spans="1:10" ht="18" thickTop="1" x14ac:dyDescent="0.3">
      <c r="A14" s="190" t="s">
        <v>66</v>
      </c>
      <c r="B14" s="189">
        <v>102.80205665139759</v>
      </c>
      <c r="C14" s="189">
        <v>103.34372529908191</v>
      </c>
      <c r="D14" s="189">
        <f>[1]NACIONAL!C14</f>
        <v>90.5949505551892</v>
      </c>
      <c r="E14" s="189">
        <v>102.57813257982444</v>
      </c>
      <c r="F14" s="188">
        <f>[1]NACIONAL!D14</f>
        <v>89.261378766839385</v>
      </c>
      <c r="G14" s="164"/>
      <c r="H14" s="187"/>
      <c r="I14" s="107"/>
      <c r="J14" s="107"/>
    </row>
    <row r="15" spans="1:10" ht="18" thickBot="1" x14ac:dyDescent="0.35">
      <c r="A15" s="182" t="s">
        <v>65</v>
      </c>
      <c r="B15" s="181">
        <v>101.76535477236608</v>
      </c>
      <c r="C15" s="181">
        <v>102.27505858544883</v>
      </c>
      <c r="D15" s="181">
        <f>[1]NACIONAL!C15</f>
        <v>89.935972047620595</v>
      </c>
      <c r="E15" s="181">
        <v>101.41411209460342</v>
      </c>
      <c r="F15" s="180">
        <f>[1]NACIONAL!D15</f>
        <v>88.603765662279073</v>
      </c>
      <c r="G15" s="1"/>
      <c r="H15" s="187"/>
      <c r="I15" s="107"/>
      <c r="J15" s="107"/>
    </row>
    <row r="16" spans="1:10" ht="17.25" thickBot="1" x14ac:dyDescent="0.35">
      <c r="A16" s="179" t="s">
        <v>23</v>
      </c>
      <c r="B16" s="178"/>
      <c r="C16" s="178"/>
      <c r="D16" s="178"/>
      <c r="E16" s="178"/>
      <c r="F16" s="177"/>
      <c r="G16" s="164"/>
      <c r="H16" s="187"/>
      <c r="I16" s="107"/>
      <c r="J16" s="107"/>
    </row>
    <row r="17" spans="1:10" ht="17.25" x14ac:dyDescent="0.3">
      <c r="A17" s="186" t="s">
        <v>64</v>
      </c>
      <c r="B17" s="175">
        <v>54.787476542372161</v>
      </c>
      <c r="C17" s="175">
        <v>57.158763932221326</v>
      </c>
      <c r="D17" s="175">
        <f>[1]NACIONAL!C17</f>
        <v>46.437120553410836</v>
      </c>
      <c r="E17" s="175">
        <v>52.595214020896528</v>
      </c>
      <c r="F17" s="174">
        <f>[1]NACIONAL!D17</f>
        <v>44.356821659890493</v>
      </c>
      <c r="G17" s="1"/>
      <c r="H17" s="107"/>
      <c r="I17" s="107"/>
      <c r="J17" s="107"/>
    </row>
    <row r="18" spans="1:10" ht="17.25" x14ac:dyDescent="0.3">
      <c r="A18" s="170" t="s">
        <v>63</v>
      </c>
      <c r="B18" s="169">
        <v>89.737204341749944</v>
      </c>
      <c r="C18" s="169">
        <v>88.259394686990618</v>
      </c>
      <c r="D18" s="169">
        <f>[1]NACIONAL!C18</f>
        <v>80.900973587571499</v>
      </c>
      <c r="E18" s="169">
        <v>84.86516802490614</v>
      </c>
      <c r="F18" s="168">
        <f>[1]NACIONAL!D18</f>
        <v>76.603592423409566</v>
      </c>
      <c r="G18" s="164"/>
      <c r="H18" s="107"/>
      <c r="I18" s="107"/>
      <c r="J18" s="107"/>
    </row>
    <row r="19" spans="1:10" ht="17.25" x14ac:dyDescent="0.3">
      <c r="A19" s="173" t="s">
        <v>62</v>
      </c>
      <c r="B19" s="172">
        <v>81.159886262019356</v>
      </c>
      <c r="C19" s="172">
        <v>79.206998072564758</v>
      </c>
      <c r="D19" s="172">
        <f>[1]NACIONAL!C19</f>
        <v>74.479630536487676</v>
      </c>
      <c r="E19" s="172">
        <v>77.21295648989647</v>
      </c>
      <c r="F19" s="171">
        <f>[1]NACIONAL!D19</f>
        <v>69.89064711426029</v>
      </c>
      <c r="G19" s="1"/>
      <c r="H19" s="107"/>
      <c r="I19" s="107"/>
      <c r="J19" s="107"/>
    </row>
    <row r="20" spans="1:10" ht="17.25" x14ac:dyDescent="0.3">
      <c r="A20" s="170" t="s">
        <v>61</v>
      </c>
      <c r="B20" s="169">
        <v>75.377748559763333</v>
      </c>
      <c r="C20" s="169">
        <v>74.937755727016736</v>
      </c>
      <c r="D20" s="169">
        <f>[1]NACIONAL!C20</f>
        <v>67.29559116846923</v>
      </c>
      <c r="E20" s="169">
        <v>71.499277659993624</v>
      </c>
      <c r="F20" s="168">
        <f>[1]NACIONAL!D20</f>
        <v>63.636859565505276</v>
      </c>
      <c r="G20" s="164"/>
      <c r="H20" s="107"/>
      <c r="I20" s="107"/>
      <c r="J20" s="107"/>
    </row>
    <row r="21" spans="1:10" ht="18" thickBot="1" x14ac:dyDescent="0.35">
      <c r="A21" s="185" t="s">
        <v>53</v>
      </c>
      <c r="B21" s="184">
        <v>75.86838053388233</v>
      </c>
      <c r="C21" s="184">
        <v>75.382435336626457</v>
      </c>
      <c r="D21" s="184">
        <f>[1]NACIONAL!C21</f>
        <v>67.636226727155375</v>
      </c>
      <c r="E21" s="184">
        <v>71.95482091596466</v>
      </c>
      <c r="F21" s="183">
        <f>[1]NACIONAL!D21</f>
        <v>63.939136376194568</v>
      </c>
      <c r="G21" s="1"/>
      <c r="H21" s="107"/>
      <c r="I21" s="107"/>
      <c r="J21" s="107"/>
    </row>
    <row r="22" spans="1:10" ht="17.25" thickBot="1" x14ac:dyDescent="0.35">
      <c r="A22" s="179" t="s">
        <v>21</v>
      </c>
      <c r="B22" s="178"/>
      <c r="C22" s="178"/>
      <c r="D22" s="178"/>
      <c r="E22" s="178"/>
      <c r="F22" s="177"/>
      <c r="G22" s="164"/>
      <c r="H22" s="107"/>
      <c r="I22" s="107"/>
      <c r="J22" s="107"/>
    </row>
    <row r="23" spans="1:10" x14ac:dyDescent="0.3">
      <c r="A23" s="176" t="s">
        <v>47</v>
      </c>
      <c r="B23" s="175">
        <v>0.44029245605452516</v>
      </c>
      <c r="C23" s="175">
        <v>0.66792783111105924</v>
      </c>
      <c r="D23" s="175">
        <f>[1]NACIONAL!C23</f>
        <v>0.58840593768421101</v>
      </c>
      <c r="E23" s="175" t="s">
        <v>46</v>
      </c>
      <c r="F23" s="174" t="str">
        <f>[1]NACIONAL!D23</f>
        <v>n.d.</v>
      </c>
      <c r="G23" s="1"/>
      <c r="H23" s="107"/>
      <c r="I23" s="107"/>
      <c r="J23" s="107"/>
    </row>
    <row r="24" spans="1:10" x14ac:dyDescent="0.3">
      <c r="A24" s="170" t="s">
        <v>59</v>
      </c>
      <c r="B24" s="169">
        <v>1.5227507581334732</v>
      </c>
      <c r="C24" s="169">
        <v>0.34959412122526068</v>
      </c>
      <c r="D24" s="169">
        <f>[1]NACIONAL!C24</f>
        <v>0.63477872969842641</v>
      </c>
      <c r="E24" s="169" t="s">
        <v>46</v>
      </c>
      <c r="F24" s="168" t="str">
        <f>[1]NACIONAL!D24</f>
        <v>n.d.</v>
      </c>
      <c r="G24" s="164"/>
      <c r="H24" s="107"/>
      <c r="I24" s="107"/>
      <c r="J24" s="107"/>
    </row>
    <row r="25" spans="1:10" x14ac:dyDescent="0.3">
      <c r="A25" s="173" t="s">
        <v>55</v>
      </c>
      <c r="B25" s="172">
        <v>94.352979070737831</v>
      </c>
      <c r="C25" s="172">
        <v>95.759570619458529</v>
      </c>
      <c r="D25" s="172">
        <f>[1]NACIONAL!C25</f>
        <v>97.257484046850635</v>
      </c>
      <c r="E25" s="172" t="s">
        <v>46</v>
      </c>
      <c r="F25" s="171" t="str">
        <f>[1]NACIONAL!D25</f>
        <v>n.d.</v>
      </c>
      <c r="G25" s="1"/>
      <c r="H25" s="107"/>
      <c r="I25" s="107"/>
      <c r="J25" s="107"/>
    </row>
    <row r="26" spans="1:10" ht="17.25" x14ac:dyDescent="0.3">
      <c r="A26" s="170" t="s">
        <v>58</v>
      </c>
      <c r="B26" s="169">
        <v>105.0919735168455</v>
      </c>
      <c r="C26" s="169">
        <v>108.22776325490983</v>
      </c>
      <c r="D26" s="169">
        <f>[1]NACIONAL!C26</f>
        <v>99.704798126652889</v>
      </c>
      <c r="E26" s="169" t="s">
        <v>46</v>
      </c>
      <c r="F26" s="168" t="str">
        <f>[1]NACIONAL!D26</f>
        <v>n.d.</v>
      </c>
      <c r="G26" s="164"/>
      <c r="H26" s="107"/>
      <c r="I26" s="107"/>
      <c r="J26" s="107"/>
    </row>
    <row r="27" spans="1:10" ht="17.25" x14ac:dyDescent="0.3">
      <c r="A27" s="173" t="s">
        <v>53</v>
      </c>
      <c r="B27" s="172">
        <v>110.51883913705554</v>
      </c>
      <c r="C27" s="172">
        <v>111.02767065827751</v>
      </c>
      <c r="D27" s="172">
        <f>[1]NACIONAL!C27</f>
        <v>100.80542547572841</v>
      </c>
      <c r="E27" s="172">
        <v>110.0092200715836</v>
      </c>
      <c r="F27" s="171">
        <f>[1]NACIONAL!D27</f>
        <v>99.517975588943713</v>
      </c>
      <c r="G27" s="1"/>
      <c r="H27" s="107"/>
      <c r="I27" s="107"/>
      <c r="J27" s="107"/>
    </row>
    <row r="28" spans="1:10" ht="18" thickBot="1" x14ac:dyDescent="0.35">
      <c r="A28" s="182" t="s">
        <v>60</v>
      </c>
      <c r="B28" s="181">
        <v>105.63603936695284</v>
      </c>
      <c r="C28" s="181">
        <v>105.95297402685266</v>
      </c>
      <c r="D28" s="181">
        <f>[1]NACIONAL!C28</f>
        <v>95.540173490403888</v>
      </c>
      <c r="E28" s="181">
        <v>105.24887790448263</v>
      </c>
      <c r="F28" s="180">
        <f>[1]NACIONAL!D28</f>
        <v>94.459265708679681</v>
      </c>
      <c r="G28" s="164"/>
      <c r="H28" s="107"/>
      <c r="I28" s="107"/>
      <c r="J28" s="107"/>
    </row>
    <row r="29" spans="1:10" ht="17.25" thickBot="1" x14ac:dyDescent="0.35">
      <c r="A29" s="179" t="s">
        <v>17</v>
      </c>
      <c r="B29" s="178"/>
      <c r="C29" s="178"/>
      <c r="D29" s="178"/>
      <c r="E29" s="178"/>
      <c r="F29" s="177"/>
      <c r="G29" s="1"/>
      <c r="H29" s="107"/>
      <c r="I29" s="107"/>
      <c r="J29" s="107"/>
    </row>
    <row r="30" spans="1:10" x14ac:dyDescent="0.3">
      <c r="A30" s="176" t="s">
        <v>49</v>
      </c>
      <c r="B30" s="175">
        <v>108.33657873612093</v>
      </c>
      <c r="C30" s="175">
        <v>106.00051206852407</v>
      </c>
      <c r="D30" s="175">
        <f>[1]NACIONAL!C30</f>
        <v>95.770069587383986</v>
      </c>
      <c r="E30" s="175">
        <v>104.52265196791875</v>
      </c>
      <c r="F30" s="174">
        <f>[1]NACIONAL!D30</f>
        <v>95.780574222872957</v>
      </c>
      <c r="G30" s="164"/>
      <c r="H30" s="107"/>
      <c r="I30" s="107"/>
      <c r="J30" s="107"/>
    </row>
    <row r="31" spans="1:10" x14ac:dyDescent="0.3">
      <c r="A31" s="170" t="s">
        <v>47</v>
      </c>
      <c r="B31" s="169">
        <v>1.9075034333106866</v>
      </c>
      <c r="C31" s="169">
        <v>2.543427995494163</v>
      </c>
      <c r="D31" s="169">
        <f>[1]NACIONAL!C31</f>
        <v>3.6606174327224461</v>
      </c>
      <c r="E31" s="169" t="s">
        <v>46</v>
      </c>
      <c r="F31" s="168" t="str">
        <f>[1]NACIONAL!D31</f>
        <v>n.d.</v>
      </c>
      <c r="G31" s="1"/>
      <c r="H31" s="107"/>
      <c r="I31" s="107"/>
      <c r="J31" s="107"/>
    </row>
    <row r="32" spans="1:10" x14ac:dyDescent="0.3">
      <c r="A32" s="173" t="s">
        <v>59</v>
      </c>
      <c r="B32" s="172">
        <v>2.070142883651882</v>
      </c>
      <c r="C32" s="172">
        <v>2.5804309772439193</v>
      </c>
      <c r="D32" s="172">
        <f>[1]NACIONAL!C32</f>
        <v>3.4265533778994661</v>
      </c>
      <c r="E32" s="172" t="s">
        <v>46</v>
      </c>
      <c r="F32" s="171" t="str">
        <f>[1]NACIONAL!D32</f>
        <v>n.d.</v>
      </c>
      <c r="G32" s="164"/>
      <c r="H32" s="107"/>
      <c r="I32" s="107"/>
      <c r="J32" s="107"/>
    </row>
    <row r="33" spans="1:10" x14ac:dyDescent="0.3">
      <c r="A33" s="170" t="s">
        <v>55</v>
      </c>
      <c r="B33" s="169">
        <v>90.229713805853905</v>
      </c>
      <c r="C33" s="169">
        <v>92.177993966064463</v>
      </c>
      <c r="D33" s="169">
        <f>[1]NACIONAL!C33</f>
        <v>90.522029979642411</v>
      </c>
      <c r="E33" s="169" t="s">
        <v>46</v>
      </c>
      <c r="F33" s="168" t="str">
        <f>[1]NACIONAL!D33</f>
        <v>n.d.</v>
      </c>
      <c r="G33" s="1"/>
      <c r="H33" s="107"/>
      <c r="I33" s="107"/>
      <c r="J33" s="107"/>
    </row>
    <row r="34" spans="1:10" ht="17.25" x14ac:dyDescent="0.3">
      <c r="A34" s="173" t="s">
        <v>58</v>
      </c>
      <c r="B34" s="172">
        <v>104.34091407449175</v>
      </c>
      <c r="C34" s="172">
        <v>102.58282666328004</v>
      </c>
      <c r="D34" s="172">
        <f>[1]NACIONAL!C34</f>
        <v>84.181496326307993</v>
      </c>
      <c r="E34" s="172" t="s">
        <v>46</v>
      </c>
      <c r="F34" s="171" t="str">
        <f>[1]NACIONAL!D34</f>
        <v>n.d.</v>
      </c>
      <c r="G34" s="164"/>
      <c r="H34" s="107"/>
      <c r="I34" s="107"/>
      <c r="J34" s="107"/>
    </row>
    <row r="35" spans="1:10" ht="17.25" x14ac:dyDescent="0.3">
      <c r="A35" s="170" t="s">
        <v>53</v>
      </c>
      <c r="B35" s="169">
        <v>109.70441738645565</v>
      </c>
      <c r="C35" s="169">
        <v>110.78186147067677</v>
      </c>
      <c r="D35" s="169">
        <f>[1]NACIONAL!C35</f>
        <v>92.178201280531283</v>
      </c>
      <c r="E35" s="169">
        <v>112.46389678695452</v>
      </c>
      <c r="F35" s="168">
        <f>[1]NACIONAL!D35</f>
        <v>93.103646713472472</v>
      </c>
      <c r="G35" s="1"/>
      <c r="H35" s="107"/>
      <c r="I35" s="107"/>
      <c r="J35" s="107"/>
    </row>
    <row r="36" spans="1:10" ht="18" thickBot="1" x14ac:dyDescent="0.35">
      <c r="A36" s="167" t="s">
        <v>57</v>
      </c>
      <c r="B36" s="166">
        <v>99.943971733873781</v>
      </c>
      <c r="C36" s="166">
        <v>100.05254371801537</v>
      </c>
      <c r="D36" s="166">
        <f>[1]NACIONAL!C36</f>
        <v>81.430316272246145</v>
      </c>
      <c r="E36" s="166">
        <v>101.46323372405345</v>
      </c>
      <c r="F36" s="165">
        <f>[1]NACIONAL!D36</f>
        <v>82.215609176912068</v>
      </c>
      <c r="G36" s="164"/>
      <c r="H36" s="107"/>
      <c r="I36" s="107"/>
      <c r="J36" s="107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G37" s="162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G38" s="1"/>
      <c r="H38" s="107"/>
      <c r="I38" s="107"/>
      <c r="J38" s="107"/>
    </row>
    <row r="39" spans="1:10" ht="17.25" thickTop="1" x14ac:dyDescent="0.3">
      <c r="A39" s="155" t="s">
        <v>49</v>
      </c>
      <c r="B39" s="154">
        <v>127.00698958752805</v>
      </c>
      <c r="C39" s="154">
        <v>130.76669043419523</v>
      </c>
      <c r="D39" s="154">
        <f>[1]NACIONAL!C39</f>
        <v>103.58213081362749</v>
      </c>
      <c r="E39" s="154">
        <v>134.59764778706281</v>
      </c>
      <c r="F39" s="153">
        <f>[1]NACIONAL!D39</f>
        <v>102.44171925080127</v>
      </c>
      <c r="G39" s="1"/>
      <c r="H39" s="107"/>
      <c r="I39" s="107"/>
      <c r="J39" s="107"/>
    </row>
    <row r="40" spans="1:10" ht="17.25" x14ac:dyDescent="0.3">
      <c r="A40" s="139" t="s">
        <v>48</v>
      </c>
      <c r="B40" s="157">
        <v>177.29246965425992</v>
      </c>
      <c r="C40" s="157">
        <v>173.68784478552931</v>
      </c>
      <c r="D40" s="157">
        <f>[1]NACIONAL!C40</f>
        <v>108.77326037800803</v>
      </c>
      <c r="E40" s="157">
        <v>172.62380068090374</v>
      </c>
      <c r="F40" s="156">
        <f>[1]NACIONAL!D40</f>
        <v>106.28369975293803</v>
      </c>
      <c r="G40" s="1"/>
      <c r="H40" s="107"/>
      <c r="I40" s="107"/>
      <c r="J40" s="107"/>
    </row>
    <row r="41" spans="1:10" x14ac:dyDescent="0.3">
      <c r="A41" s="155" t="s">
        <v>47</v>
      </c>
      <c r="B41" s="154">
        <v>15.061064638615296</v>
      </c>
      <c r="C41" s="154">
        <v>14.797355740901741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G41" s="1"/>
      <c r="H41" s="107"/>
      <c r="I41" s="107"/>
      <c r="J41" s="107"/>
    </row>
    <row r="42" spans="1:10" x14ac:dyDescent="0.3">
      <c r="A42" s="158" t="s">
        <v>55</v>
      </c>
      <c r="B42" s="157">
        <v>64.219367530731134</v>
      </c>
      <c r="C42" s="157">
        <v>67.238672050246748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G42" s="1"/>
      <c r="H42" s="107"/>
      <c r="I42" s="107"/>
      <c r="J42" s="107"/>
    </row>
    <row r="43" spans="1:10" ht="17.25" x14ac:dyDescent="0.3">
      <c r="A43" s="155" t="s">
        <v>54</v>
      </c>
      <c r="B43" s="154">
        <v>81.382815940525333</v>
      </c>
      <c r="C43" s="154">
        <v>86.561844545095298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G43" s="1"/>
      <c r="H43" s="107"/>
      <c r="I43" s="107"/>
      <c r="J43" s="107"/>
    </row>
    <row r="44" spans="1:10" ht="17.25" x14ac:dyDescent="0.3">
      <c r="A44" s="158" t="s">
        <v>53</v>
      </c>
      <c r="B44" s="157">
        <v>116.35336993173782</v>
      </c>
      <c r="C44" s="157">
        <v>117.31305985527887</v>
      </c>
      <c r="D44" s="157">
        <f>[1]NACIONAL!C44</f>
        <v>75.138362814906984</v>
      </c>
      <c r="E44" s="157">
        <v>117.28174555923358</v>
      </c>
      <c r="F44" s="156">
        <f>[1]NACIONAL!D44</f>
        <v>74.83611112823715</v>
      </c>
      <c r="G44" s="1"/>
      <c r="H44" s="107"/>
      <c r="I44" s="107"/>
      <c r="J44" s="107"/>
    </row>
    <row r="45" spans="1:10" ht="17.25" x14ac:dyDescent="0.3">
      <c r="A45" s="155" t="s">
        <v>52</v>
      </c>
      <c r="B45" s="154">
        <v>165.34794185377086</v>
      </c>
      <c r="C45" s="154">
        <v>165.95792966365644</v>
      </c>
      <c r="D45" s="154">
        <f>[1]NACIONAL!C45</f>
        <v>81.104711682665567</v>
      </c>
      <c r="E45" s="154">
        <v>158.14764539491267</v>
      </c>
      <c r="F45" s="153">
        <f>[1]NACIONAL!D45</f>
        <v>80.626821904930509</v>
      </c>
      <c r="G45" s="1"/>
      <c r="H45" s="107"/>
      <c r="I45" s="152"/>
      <c r="J45" s="152"/>
    </row>
    <row r="46" spans="1:10" ht="18" thickBot="1" x14ac:dyDescent="0.35">
      <c r="A46" s="151" t="s">
        <v>51</v>
      </c>
      <c r="B46" s="150">
        <v>95.427512542149856</v>
      </c>
      <c r="C46" s="150">
        <v>94.525482708069219</v>
      </c>
      <c r="D46" s="150">
        <f>[1]NACIONAL!C46</f>
        <v>62.506791151729267</v>
      </c>
      <c r="E46" s="150">
        <v>94.265437831916358</v>
      </c>
      <c r="F46" s="149">
        <f>[1]NACIONAL!D46</f>
        <v>62.731263939985659</v>
      </c>
      <c r="G46" s="1"/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G47" s="1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G48" s="1"/>
      <c r="H48" s="107"/>
      <c r="I48" s="107"/>
      <c r="J48" s="107"/>
    </row>
    <row r="49" spans="1:10" ht="17.25" thickTop="1" x14ac:dyDescent="0.3">
      <c r="A49" s="145" t="s">
        <v>49</v>
      </c>
      <c r="B49" s="144">
        <v>88.99598393574297</v>
      </c>
      <c r="C49" s="144">
        <v>94.222847475081835</v>
      </c>
      <c r="D49" s="144">
        <f>[1]NACIONAL!C49</f>
        <v>72.612240386337916</v>
      </c>
      <c r="E49" s="144">
        <v>86.859862581048148</v>
      </c>
      <c r="F49" s="143">
        <f>[1]NACIONAL!D49</f>
        <v>68.52762611417819</v>
      </c>
      <c r="G49" s="1"/>
      <c r="H49" s="107"/>
      <c r="I49" s="107"/>
      <c r="J49" s="107"/>
    </row>
    <row r="50" spans="1:10" ht="17.25" x14ac:dyDescent="0.3">
      <c r="A50" s="139" t="s">
        <v>48</v>
      </c>
      <c r="B50" s="138">
        <v>129.40870321748724</v>
      </c>
      <c r="C50" s="138">
        <v>132.21592309588365</v>
      </c>
      <c r="D50" s="138">
        <f>[1]NACIONAL!C50</f>
        <v>90.704918480722853</v>
      </c>
      <c r="E50" s="138">
        <v>135.60653376735024</v>
      </c>
      <c r="F50" s="137">
        <f>[1]NACIONAL!D50</f>
        <v>88.615176703351224</v>
      </c>
      <c r="G50" s="1"/>
      <c r="H50" s="107"/>
      <c r="I50" s="107"/>
      <c r="J50" s="107"/>
    </row>
    <row r="51" spans="1:10" x14ac:dyDescent="0.3">
      <c r="A51" s="142" t="s">
        <v>47</v>
      </c>
      <c r="B51" s="141">
        <v>3.9616219153900567</v>
      </c>
      <c r="C51" s="141">
        <v>3.9547760299232348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G51" s="1"/>
      <c r="H51" s="107"/>
      <c r="I51" s="107"/>
      <c r="J51" s="107"/>
    </row>
    <row r="52" spans="1:10" ht="17.25" x14ac:dyDescent="0.3">
      <c r="A52" s="139" t="s">
        <v>45</v>
      </c>
      <c r="B52" s="138">
        <v>64.728339400990848</v>
      </c>
      <c r="C52" s="138">
        <v>67.096102239944571</v>
      </c>
      <c r="D52" s="138">
        <f>[1]NACIONAL!C52</f>
        <v>30.034878113394566</v>
      </c>
      <c r="E52" s="138">
        <v>68.813253668881245</v>
      </c>
      <c r="F52" s="137">
        <f>[1]NACIONAL!D52</f>
        <v>30.208107781916389</v>
      </c>
      <c r="G52" s="1"/>
      <c r="H52" s="107"/>
      <c r="I52" s="107"/>
      <c r="J52" s="107"/>
    </row>
    <row r="53" spans="1:10" ht="17.25" x14ac:dyDescent="0.3">
      <c r="A53" s="136" t="s">
        <v>44</v>
      </c>
      <c r="B53" s="135">
        <v>69.568937702280323</v>
      </c>
      <c r="C53" s="135">
        <v>72.083910507874791</v>
      </c>
      <c r="D53" s="135">
        <f>[1]NACIONAL!C53</f>
        <v>33.89517745543629</v>
      </c>
      <c r="E53" s="135">
        <v>74.425050922254471</v>
      </c>
      <c r="F53" s="134">
        <f>[1]NACIONAL!D53</f>
        <v>34.124520212262226</v>
      </c>
      <c r="G53" s="1"/>
      <c r="H53" s="107"/>
      <c r="I53" s="107"/>
      <c r="J53" s="107"/>
    </row>
    <row r="54" spans="1:10" ht="18" thickBot="1" x14ac:dyDescent="0.35">
      <c r="A54" s="133" t="s">
        <v>43</v>
      </c>
      <c r="B54" s="132">
        <v>110.76340966624547</v>
      </c>
      <c r="C54" s="132">
        <v>125.66729137322919</v>
      </c>
      <c r="D54" s="132">
        <f>[1]NACIONAL!C54</f>
        <v>43.832356246002327</v>
      </c>
      <c r="E54" s="132">
        <v>136.2460813297962</v>
      </c>
      <c r="F54" s="131">
        <f>[1]NACIONAL!D54</f>
        <v>45.057629941078595</v>
      </c>
      <c r="G54" s="1"/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G55" s="1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G56" s="1"/>
      <c r="H56" s="107"/>
      <c r="I56" s="107"/>
      <c r="J56" s="107"/>
    </row>
    <row r="57" spans="1:10" ht="18" thickTop="1" x14ac:dyDescent="0.3">
      <c r="A57" s="125" t="s">
        <v>41</v>
      </c>
      <c r="B57" s="124">
        <v>17.683137565610728</v>
      </c>
      <c r="C57" s="124">
        <v>17.925391354716062</v>
      </c>
      <c r="D57" s="124">
        <v>13.541534819649588</v>
      </c>
      <c r="E57" s="124">
        <v>20.397072099574441</v>
      </c>
      <c r="F57" s="123">
        <v>14.010169355534059</v>
      </c>
      <c r="G57" s="1"/>
      <c r="H57" s="107"/>
      <c r="I57" s="107"/>
      <c r="J57" s="107"/>
    </row>
    <row r="58" spans="1:10" ht="17.25" x14ac:dyDescent="0.3">
      <c r="A58" s="122" t="s">
        <v>40</v>
      </c>
      <c r="B58" s="121">
        <v>11.624165155041041</v>
      </c>
      <c r="C58" s="121">
        <v>11.696247732561561</v>
      </c>
      <c r="D58" s="121">
        <v>10.086893947096248</v>
      </c>
      <c r="E58" s="121">
        <v>11.768330310082082</v>
      </c>
      <c r="F58" s="120">
        <v>10.202525262794998</v>
      </c>
      <c r="G58" s="1"/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1.3622465323370947</v>
      </c>
      <c r="C59" s="118">
        <v>1.3358272812726704</v>
      </c>
      <c r="D59" s="118">
        <v>4.2107365620350103</v>
      </c>
      <c r="E59" s="118">
        <v>1.3143774592584583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G60" s="2"/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CDMX</vt:lpstr>
      <vt:lpstr>CDMX</vt:lpstr>
      <vt:lpstr>CDMX!Área_de_impresión</vt:lpstr>
      <vt:lpstr>'Est CDMX'!Área_de_impresión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2025-08-29T02:41:08Z</dcterms:created>
  <dcterms:modified xsi:type="dcterms:W3CDTF">2025-08-29T02:41:18Z</dcterms:modified>
</cp:coreProperties>
</file>